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mariana_ramirez\Desktop\"/>
    </mc:Choice>
  </mc:AlternateContent>
  <bookViews>
    <workbookView xWindow="0" yWindow="0" windowWidth="3000" windowHeight="5775" firstSheet="1" activeTab="1"/>
  </bookViews>
  <sheets>
    <sheet name="PIB Anual-Trim Base 2013" sheetId="1" state="hidden" r:id="rId1"/>
    <sheet name="PIB Trim Base 2013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'[1]DINGF-BM'!#REF!</definedName>
    <definedName name="\b">'[1]DINGF-BM'!#REF!</definedName>
    <definedName name="\d">'[1]DINGF-BM'!#REF!</definedName>
    <definedName name="\g">'[1]DINGF-BM'!#REF!</definedName>
    <definedName name="\h">[2]EED!$F$11</definedName>
    <definedName name="\m">'[1]DINGF-BM'!#REF!</definedName>
    <definedName name="\p">#N/A</definedName>
    <definedName name="\r">'[1]DINGF-BM'!#REF!</definedName>
    <definedName name="\s">#N/A</definedName>
    <definedName name="\u">'[1]DINGF-BM'!#REF!</definedName>
    <definedName name="\v">'[1]DINGF-BM'!#REF!</definedName>
    <definedName name="____S20">___F17C1:___F87C12</definedName>
    <definedName name="____S30">___F17C1:___F87C12</definedName>
    <definedName name="___S20">__F17C1:__F87C12</definedName>
    <definedName name="___S20Temp">___F17C1:___F87C12</definedName>
    <definedName name="___S30">__F17C1:__F87C12</definedName>
    <definedName name="___S30Temp">___F17C1:___F87C12</definedName>
    <definedName name="__05">[3]Cetes!A$100</definedName>
    <definedName name="__123Graph_A" hidden="1">[4]SERIES!#REF!</definedName>
    <definedName name="__123Graph_ADIFERENCIAS" hidden="1">'[5]TR-UDI'!#REF!</definedName>
    <definedName name="__123Graph_B" hidden="1">'[5]TR-UDI'!#REF!</definedName>
    <definedName name="__123Graph_BDIFERENCIAS" hidden="1">'[5]TR-UDI'!#REF!</definedName>
    <definedName name="__123Graph_C" hidden="1">'[5]TR-UDI'!#REF!</definedName>
    <definedName name="__123Graph_D" hidden="1">'[5]TR-UDI'!#REF!</definedName>
    <definedName name="__123Graph_X" hidden="1">[4]SERIES!#REF!</definedName>
    <definedName name="__123Graph_XDIFERENCIAS" hidden="1">'[5]TR-UDI'!#REF!</definedName>
    <definedName name="__DIC03">#REF!</definedName>
    <definedName name="__JUN03">#REF!</definedName>
    <definedName name="__MAR03">#REF!</definedName>
    <definedName name="__MAR04">#REF!</definedName>
    <definedName name="__per113">'[6]Per-113'!$A$6:$F$42</definedName>
    <definedName name="__per114">'[6]Per-114'!$A$6:$F$42</definedName>
    <definedName name="__per115">'[6]Per-115'!$A$6:$F$42</definedName>
    <definedName name="__per116">'[6]Per-116'!$A$6:$F$42</definedName>
    <definedName name="__per117">'[6]Per-117'!$A$6:$F$41</definedName>
    <definedName name="__per213">'[6]Per-213'!$A$6:$F$42</definedName>
    <definedName name="__per214">'[6]Per-214'!$A$6:$F$42</definedName>
    <definedName name="__per215">'[6]Per-215'!$A$6:$F$42</definedName>
    <definedName name="__per216">'[6]Per-216'!$A$6:$F$41</definedName>
    <definedName name="__per217">'[6]Per-217'!$A$6:$F$41</definedName>
    <definedName name="__per313">'[6]Per-313'!$A$6:$F$42</definedName>
    <definedName name="__per314">'[6]Per-314'!$A$6:$F$42</definedName>
    <definedName name="__per315">'[6]Per-315'!$A$6:$F$42</definedName>
    <definedName name="__per316">'[6]Per-316'!$A$6:$F$41</definedName>
    <definedName name="__per317">'[6]Per-317'!$A$6:$F$41</definedName>
    <definedName name="__per413">'[6]Per-413'!$A$6:$F$42</definedName>
    <definedName name="__per414">'[6]Per-414'!$A$6:$F$42</definedName>
    <definedName name="__per415">'[6]Per-415'!$A$6:$F$42</definedName>
    <definedName name="__per416">'[6]Per-416'!$A$6:$F$41</definedName>
    <definedName name="__S20">_F17C1:_F87C12</definedName>
    <definedName name="__S30">_F17C1:_F87C12</definedName>
    <definedName name="__SEP03">#REF!</definedName>
    <definedName name="_00">[3]Bonos!#REF!</definedName>
    <definedName name="_01">[3]Bonos!#REF!</definedName>
    <definedName name="_02">#REF!</definedName>
    <definedName name="_03">#REF!</definedName>
    <definedName name="_04">'[7]Base Gráfica'!A$532</definedName>
    <definedName name="_05">#REF!</definedName>
    <definedName name="_06">[8]i!#REF!</definedName>
    <definedName name="_123" hidden="1">[9]IGAE!#REF!</definedName>
    <definedName name="_4">'[1]DINGF-BM'!#REF!</definedName>
    <definedName name="_5">'[1]DINGF-BM'!#REF!</definedName>
    <definedName name="_77">#REF!</definedName>
    <definedName name="_78">#REF!</definedName>
    <definedName name="_80">#REF!</definedName>
    <definedName name="_83">#REF!</definedName>
    <definedName name="_90">#REF!</definedName>
    <definedName name="_93">[3]Bonos!#REF!</definedName>
    <definedName name="_94">[3]Bonos!#REF!</definedName>
    <definedName name="_95">#REF!</definedName>
    <definedName name="_96">[3]Bonos!#REF!</definedName>
    <definedName name="_97">[3]Bonos!#REF!</definedName>
    <definedName name="_99">[3]Bonos!#REF!</definedName>
    <definedName name="_AMO_UniqueIdentifier" hidden="1">"'ad71cc74-3b0d-4b76-89b7-4bb343300357'"</definedName>
    <definedName name="_b" hidden="1">'[10]PROMAN-RAMA'!#REF!</definedName>
    <definedName name="_C4ANGO">#REF!</definedName>
    <definedName name="_C4PERIODO">#REF!</definedName>
    <definedName name="_C4RANGO">#REF!</definedName>
    <definedName name="_DIC03">#REF!</definedName>
    <definedName name="_dos">'[7]Base Gráfica'!#REF!</definedName>
    <definedName name="_xlnm._FilterDatabase" localSheetId="1" hidden="1">'PIB Trim Base 2013'!$I$4:$K$196</definedName>
    <definedName name="_JUN03">#REF!</definedName>
    <definedName name="_MAR03">#REF!</definedName>
    <definedName name="_MAR04">#REF!</definedName>
    <definedName name="_MatInverse_In" hidden="1">'[11]PROMAN-RAMA'!#REF!</definedName>
    <definedName name="_MatInverse_Out" hidden="1">'[11]PROMAN-RAMA'!#REF!</definedName>
    <definedName name="_MatMult_A" hidden="1">'[11]PROMAN-RAMA'!#REF!</definedName>
    <definedName name="_MatMult_AxB" hidden="1">'[11]PROMAN-RAMA'!#REF!</definedName>
    <definedName name="_MatMult_B" hidden="1">'[11]PROMAN-RAMA'!#REF!</definedName>
    <definedName name="_Order1" hidden="1">255</definedName>
    <definedName name="_Order2" hidden="1">255</definedName>
    <definedName name="_per113">'[6]Per-113'!$A$6:$F$42</definedName>
    <definedName name="_per114">'[6]Per-114'!$A$6:$F$42</definedName>
    <definedName name="_per115">'[6]Per-115'!$A$6:$F$42</definedName>
    <definedName name="_per116">'[6]Per-116'!$A$6:$F$42</definedName>
    <definedName name="_per117">'[6]Per-117'!$A$6:$F$41</definedName>
    <definedName name="_per213">'[6]Per-213'!$A$6:$F$42</definedName>
    <definedName name="_per214">'[6]Per-214'!$A$6:$F$42</definedName>
    <definedName name="_per215">'[6]Per-215'!$A$6:$F$42</definedName>
    <definedName name="_per216">'[6]Per-216'!$A$6:$F$41</definedName>
    <definedName name="_per217">'[6]Per-217'!$A$6:$F$41</definedName>
    <definedName name="_per313">'[6]Per-313'!$A$6:$F$42</definedName>
    <definedName name="_per314">'[6]Per-314'!$A$6:$F$42</definedName>
    <definedName name="_per315">'[6]Per-315'!$A$6:$F$42</definedName>
    <definedName name="_per316">'[6]Per-316'!$A$6:$F$41</definedName>
    <definedName name="_per317">'[6]Per-317'!$A$6:$F$41</definedName>
    <definedName name="_per413">'[6]Per-413'!$A$6:$F$42</definedName>
    <definedName name="_per414">'[6]Per-414'!$A$6:$F$42</definedName>
    <definedName name="_per415">'[6]Per-415'!$A$6:$F$42</definedName>
    <definedName name="_per416">'[6]Per-416'!$A$6:$F$41</definedName>
    <definedName name="_SEP03">#REF!</definedName>
    <definedName name="_stock11" hidden="1">'[10]PROMAN-RAMA'!#REF!</definedName>
    <definedName name="_xx_c" hidden="1">'[10]PROMAN-RAMA'!#REF!</definedName>
    <definedName name="_xxx" hidden="1">[12]IGAE!#REF!</definedName>
    <definedName name="_z">#REF!</definedName>
    <definedName name="A">#N/A</definedName>
    <definedName name="A_impresión_IM">[4]SERIES!#REF!</definedName>
    <definedName name="aaaa" hidden="1">[4]SERIES!#REF!</definedName>
    <definedName name="ACCIONES">[13]Diaria!#REF!</definedName>
    <definedName name="Activos_crecimiento">#REF!</definedName>
    <definedName name="Activos_Internacionales">#REF!</definedName>
    <definedName name="Activos_R">#REF!</definedName>
    <definedName name="Ahorro_crecimiento">#REF!</definedName>
    <definedName name="Ahorro_Financiero">#REF!</definedName>
    <definedName name="Ahorro_real">#REF!</definedName>
    <definedName name="an">'[14]Base gráfica'!#REF!</definedName>
    <definedName name="anscount" hidden="1">1</definedName>
    <definedName name="área_2">'[1]DINGF-BM'!#REF!</definedName>
    <definedName name="_xlnm.Extract">'[1]DINGF-BM'!#REF!</definedName>
    <definedName name="_xlnm.Print_Area" localSheetId="0">'PIB Anual-Trim Base 2013'!$B$2:$I$40</definedName>
    <definedName name="_xlnm.Print_Area">'[1]DINGF-BM'!#REF!</definedName>
    <definedName name="áreaimpresión">_F17C1:_F87C12</definedName>
    <definedName name="áreaimpresión1">__F17C1:__F87C12</definedName>
    <definedName name="assetsT">assets,assets2</definedName>
    <definedName name="AUTOMOTRICES">[13]Diaria!#REF!</definedName>
    <definedName name="azul" hidden="1">'[10]PROMAN-RAMA'!#REF!</definedName>
    <definedName name="b">#REF!</definedName>
    <definedName name="BANCA_DE_DESARROLLO">#REF!</definedName>
    <definedName name="Banca_de_desarrollo_reales">#REF!</definedName>
    <definedName name="Banca_de_desarrollo_variaciones">#REF!</definedName>
    <definedName name="BCOMM">#REF!</definedName>
    <definedName name="BOLSAS">[13]TASAS1DIA!#REF!</definedName>
    <definedName name="BONDE">[15]IMERVAL!#REF!</definedName>
    <definedName name="BP">#REF!</definedName>
    <definedName name="ByMenC">#REF!</definedName>
    <definedName name="BYMenC_crecimiento">#REF!</definedName>
    <definedName name="ByMenC_r">#REF!</definedName>
    <definedName name="C_">'[16]Spreads petróleo'!#REF!</definedName>
    <definedName name="Cartera">#REF!</definedName>
    <definedName name="Cartera_crecimiento">#REF!</definedName>
    <definedName name="CB">[17]CONSISTENCIA!#REF!</definedName>
    <definedName name="CCORR">#REF!</definedName>
    <definedName name="Certificados">#REF!</definedName>
    <definedName name="Cetes91">#REF!</definedName>
    <definedName name="cgh">#REF!</definedName>
    <definedName name="cifras_mensuales">[13]Diaria!#REF!</definedName>
    <definedName name="codigos">[13]Diaria!#REF!</definedName>
    <definedName name="COINT">[15]IMERVAL!#REF!</definedName>
    <definedName name="comp_PIB_2">'[18]Componentes_1(ver1)'!$BI$1:$BT$21</definedName>
    <definedName name="comp2_PIB">'[18]Componentes_2(ver1)'!$L$2:$S$80</definedName>
    <definedName name="componentes1_corrientes">[18]Componentes_1!$B$1:$L$237</definedName>
    <definedName name="componentes1_PIB">'[18]Componentes_1(ver1)'!$Q$2:$AB$81</definedName>
    <definedName name="componentes2_corrientes">[18]Componentes_2!$B$2:$I$237</definedName>
    <definedName name="composicion_de_AFI_1">'[18]Componentes_1(ver1)'!$BV$1:$CG$21</definedName>
    <definedName name="composicion_de_AFI_2">'[18]Componentes_2(ver1)'!$AO$2:$AV$21</definedName>
    <definedName name="comps2_PIB_2">'[18]Componentes_2(ver1)'!$AF$2:$AM$21</definedName>
    <definedName name="CoOr">[19]Índice!#REF!</definedName>
    <definedName name="CPI">[13]VARIAS!#REF!</definedName>
    <definedName name="Credito_cuadrito">#REF!</definedName>
    <definedName name="Crédito_r">#REF!</definedName>
    <definedName name="Cuadro_ahorro">#REF!</definedName>
    <definedName name="Cuadro_de_M1a">#REF!</definedName>
    <definedName name="Cuadro_Financiamiento">#REF!</definedName>
    <definedName name="CUPONES">[20]BONOS!$Y$3</definedName>
    <definedName name="curva">'[14]Base gráfica'!#REF!</definedName>
    <definedName name="Curvas">'[14]Base gráfica'!#REF!</definedName>
    <definedName name="d">'[21]Base gráfica'!#REF!</definedName>
    <definedName name="Data">#REF!</definedName>
    <definedName name="discontinuo">[22]se.!$CV$10:$CV$20,[22]se.!$CX$10,[22]se.!$CX$10:$CX$13,[22]se.!$CX$10:$CX$20</definedName>
    <definedName name="DV">'[1]DINGF-BM'!#REF!</definedName>
    <definedName name="e">'[21]Base gráfica'!#REF!</definedName>
    <definedName name="eee">#REF!</definedName>
    <definedName name="Eje_X_Fechas">INDEX(#REF!,MATCH(_C4PERIODO,#REF!,0)-_C4RANGO+1,1):INDEX(#REF!,MATCH(_C4PERIODO,#REF!,0),1)</definedName>
    <definedName name="Eje_X1_Fechas">INDEX(#REF!,MATCH(_C4PERIODO,#REF!,0)-_C4RANGO+1,2):INDEX(#REF!,MATCH(_C4PERIODO,#REF!,0),3)</definedName>
    <definedName name="Eje_Y10_IMP_TOT_TEND">INDEX(#REF!,MATCH(_C4PERIODO,#REF!,0)-_C4RANGO+1,17):INDEX(#REF!,MATCH(_C4PERIODO,#REF!,0),17)</definedName>
    <definedName name="Eje_Y11_IMP_CON_SA">INDEX(#REF!,MATCH(_C4PERIODO,#REF!,0)-_C4RANGO+1,18):INDEX(#REF!,MATCH(_C4PERIODO,#REF!,0),18)</definedName>
    <definedName name="Eje_Y12_IMP_CON_NPET_SA">INDEX(#REF!,MATCH(_C4PERIODO,#REF!,0)-_C4RANGO+1,19):INDEX(#REF!,MATCH(_C4PERIODO,#REF!,0),19)</definedName>
    <definedName name="Eje_Y13_IMP_INT_SA">INDEX(#REF!,MATCH(_C4PERIODO,#REF!,0)-_C4RANGO+1,20):INDEX(#REF!,MATCH(_C4PERIODO,#REF!,0),20)</definedName>
    <definedName name="Eje_Y14_IMP_INT_TEND">INDEX(#REF!,MATCH(_C4PERIODO,#REF!,0)-_C4RANGO+1,21):INDEX(#REF!,MATCH(_C4PERIODO,#REF!,0),21)</definedName>
    <definedName name="Eje_Y15_IMP_CAP_SA">INDEX(#REF!,MATCH(_C4PERIODO,#REF!,0)-_C4RANGO+1,22):INDEX(#REF!,MATCH(_C4PERIODO,#REF!,0),22)</definedName>
    <definedName name="Eje_Y16_IMP_CAP_TEND">INDEX(#REF!,MATCH(_C4PERIODO,#REF!,0)-_C4RANGO+1,23):INDEX(#REF!,MATCH(_C4PERIODO,#REF!,0),23)</definedName>
    <definedName name="Eje_Y2_BC_SA_PM3M">INDEX(#REF!,MATCH(_C4PERIODO,#REF!,0)-_C4RANGO+1,9):INDEX(#REF!,MATCH(_C4PERIODO,#REF!,0),9)</definedName>
    <definedName name="Eje_Y2_BC_SO_PM3M">INDEX(#REF!,MATCH(_C4PERIODO,#REF!,0)-_C4RANGO+1,5):INDEX(#REF!,MATCH(_C4PERIODO,#REF!,0),5)</definedName>
    <definedName name="Eje_Y3_BC_NPET_SA">INDEX(#REF!,MATCH(_C4PERIODO,#REF!,0)-_C4RANGO+1,10):INDEX(#REF!,MATCH(_C4PERIODO,#REF!,0),10)</definedName>
    <definedName name="Eje_Y3_BC_NPET_SO">INDEX(#REF!,MATCH(_C4PERIODO,#REF!,0)-_C4RANGO+1,6):INDEX(#REF!,MATCH(_C4PERIODO,#REF!,0),6)</definedName>
    <definedName name="Eje_Y4_BC_NPET_SA_PM3M">INDEX(#REF!,MATCH(_C4PERIODO,#REF!,0)-_C4RANGO+1,11):INDEX(#REF!,MATCH(_C4PERIODO,#REF!,0),11)</definedName>
    <definedName name="Eje_Y4_BC_NPET_SO_PM3M">INDEX(#REF!,MATCH(_C4PERIODO,#REF!,0)-_C4RANGO+1,7):INDEX(#REF!,MATCH(_C4PERIODO,#REF!,0),7)</definedName>
    <definedName name="Eje_Y5_EXP_PET_SA">INDEX(#REF!,MATCH(_C4PERIODO,#REF!,0)-_C4RANGO+1,12):INDEX(#REF!,MATCH(_C4PERIODO,#REF!,0),12)</definedName>
    <definedName name="Eje_Y6_EXP_PET_TEND">INDEX(#REF!,MATCH(_C4PERIODO,#REF!,0)-_C4RANGO+1,13):INDEX(#REF!,MATCH(_C4PERIODO,#REF!,0),13)</definedName>
    <definedName name="Eje_Y7_EXP_MANUF_SA">INDEX(#REF!,MATCH(_C4PERIODO,#REF!,0)-_C4RANGO+1,14):INDEX(#REF!,MATCH(_C4PERIODO,#REF!,0),14)</definedName>
    <definedName name="Eje_Y8_EXP_MANUF_TEND">INDEX(#REF!,MATCH(_C4PERIODO,#REF!,0)-_C4RANGO+1,15):INDEX(#REF!,MATCH(_C4PERIODO,#REF!,0),15)</definedName>
    <definedName name="Eje_Y9_IMP_TOT_SA">INDEX(#REF!,MATCH(_C4PERIODO,#REF!,0)-_C4RANGO+1,16):INDEX(#REF!,MATCH(_C4PERIODO,#REF!,0),16)</definedName>
    <definedName name="Eje_YI_BC_SA">INDEX(#REF!,MATCH(_C4PERIODO,#REF!,0)-_C4RANGO+1,8):INDEX(#REF!,MATCH(_C4PERIODO,#REF!,0),8)</definedName>
    <definedName name="Eje_YI_BC_SO">INDEX(#REF!,MATCH(_C4PERIODO,#REF!,0)-_C4RANGO+1,4):INDEX(#REF!,MATCH(_C4PERIODO,#REF!,0),4)</definedName>
    <definedName name="Eje_YI_Exptot">INDEX(#REF!,MATCH(_C4PERIODO,#REF!,0)-_C4RANGO+1,4):INDEX(#REF!,MATCH(_C4PERIODO,#REF!,0),4)</definedName>
    <definedName name="EJER5">[15]IMERVAL!#REF!</definedName>
    <definedName name="embi">'[21]Base gráfica'!#REF!</definedName>
    <definedName name="EMISIONES_UDIBONOS">[20]BONOS!#REF!</definedName>
    <definedName name="ESPEC">[15]IMERVAL!#REF!</definedName>
    <definedName name="Fechas">[13]Diaria!#REF!</definedName>
    <definedName name="fin">[8]i!#REF!</definedName>
    <definedName name="Financiamiento">#REF!</definedName>
    <definedName name="Financiamiento_crecimiento">#REF!</definedName>
    <definedName name="Financiamiento_r">#REF!</definedName>
    <definedName name="Flujos_AFI">'[18]Componentes_1(ver1)'!$BE$2:$BG$21</definedName>
    <definedName name="Fondos_para_el_retiro_1">'[18]Fondos Retiro'!$B$1:$F$238</definedName>
    <definedName name="Fondos_para_el_retiro_2">'[18]Fondos Retiro'!$H$1:$L$238</definedName>
    <definedName name="Frases">[13]Diaria!#REF!</definedName>
    <definedName name="funjibilidad">[15]IMERVAL!#REF!</definedName>
    <definedName name="ggg">'[23]BOTONES DE MACROS'!#REF!</definedName>
    <definedName name="_xlnm.Recorder">#REF!</definedName>
    <definedName name="guía_de_temas">[15]IMERVAL!#REF!</definedName>
    <definedName name="gx">[24]Inf_gs_y_□s!$E$31</definedName>
    <definedName name="HI">'[1]DINGF-BM'!#REF!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">'[21]Base gráfica'!#REF!</definedName>
    <definedName name="igae11111">#N/A</definedName>
    <definedName name="Indice">#REF!</definedName>
    <definedName name="INT">[8]i!#REF!</definedName>
    <definedName name="ISDAFIX1">[13]Diaria!#REF!</definedName>
    <definedName name="M">[25]M3!#REF!</definedName>
    <definedName name="M1_crecimiento">#REF!</definedName>
    <definedName name="M1a">#REF!</definedName>
    <definedName name="M1a_r">#REF!</definedName>
    <definedName name="M3a">#REF!</definedName>
    <definedName name="M3a_crecimiento">#REF!</definedName>
    <definedName name="M3a_r">#REF!</definedName>
    <definedName name="MEXDER">[13]Diaria!#REF!</definedName>
    <definedName name="mm">'[23]BOTONES DE MACROS'!#REF!</definedName>
    <definedName name="nmh">#REF!</definedName>
    <definedName name="NuevaÁrea">_F17C1:_F87C12</definedName>
    <definedName name="PA">'[1]DINGF-BM'!#REF!</definedName>
    <definedName name="paso">#REF!</definedName>
    <definedName name="per">'[6]Per-417'!$A$6:$F$41</definedName>
    <definedName name="PHOTO">[15]IMERVAL!#REF!</definedName>
    <definedName name="PIB">[13]TASAS1DIA!#REF!</definedName>
    <definedName name="Plazos">#REF!</definedName>
    <definedName name="PP">'[1]DINGF-BM'!#REF!</definedName>
    <definedName name="PRINT_1">'[1]DINGF-BM'!$B$13:$S$292</definedName>
    <definedName name="PRINT_2">'[1]DINGF-BM'!$B$39:$S$285</definedName>
    <definedName name="PRINT_AREA_MI">'[1]DINGF-BM'!#REF!</definedName>
    <definedName name="Q">#REF!</definedName>
    <definedName name="res">'[18]D Inst'!$B$100:$H$103</definedName>
    <definedName name="RESUMEN">[8]aux.!#REF!</definedName>
    <definedName name="S">'[1]DINGF-BM'!#REF!</definedName>
    <definedName name="SOBRETASA">[26]RESULTADOS!$J$17</definedName>
    <definedName name="SpreadsheetBuilder_1" hidden="1">#REF!</definedName>
    <definedName name="SpreadsheetBuilder_11" hidden="1">'[27]Vol implicita '!#REF!</definedName>
    <definedName name="SpreadsheetBuilder_13" hidden="1">#REF!</definedName>
    <definedName name="SpreadsheetBuilder_2" hidden="1">#REF!</definedName>
    <definedName name="SpreadsheetBuilder_3" hidden="1">#REF!</definedName>
    <definedName name="SpreadsheetBuilder_5" hidden="1">'[28]5y5y mex swap'!#REF!</definedName>
    <definedName name="SpreadsheetBuilder_6" hidden="1">[29]Hoja2!#REF!</definedName>
    <definedName name="SpreadsheetBuilder_7" hidden="1">[29]Hoja2!#REF!</definedName>
    <definedName name="SpreadsheetBuilder_9" hidden="1">#REF!</definedName>
    <definedName name="stock11" hidden="1">'[10]PROMAN-RAMA'!#REF!</definedName>
    <definedName name="t">'[14]Base gráfica'!#REF!</definedName>
    <definedName name="TC">'[1]DINGF-BM'!#REF!</definedName>
    <definedName name="TCC">'[1]DINGF-BM'!#REF!</definedName>
    <definedName name="TCL">'[1]DINGF-BM'!#REF!</definedName>
    <definedName name="TE">'[1]DINGF-BM'!#REF!</definedName>
    <definedName name="Tes">[15]IMERVAL!#REF!</definedName>
    <definedName name="TPTE">[30]INEG!#REF!</definedName>
    <definedName name="tres">'[7]Base Gráfica'!#REF!</definedName>
    <definedName name="u">'[14]Base gráfica'!#REF!</definedName>
    <definedName name="UDIBONDES">[20]BONOS!$O$159</definedName>
    <definedName name="UDIBONO">[20]BONOS!$O$2</definedName>
    <definedName name="UDIS">[25]UDI!#REF!</definedName>
    <definedName name="ums">'[14]Base gráfica'!#REF!</definedName>
    <definedName name="UMS_7">[13]Diaria!#REF!</definedName>
    <definedName name="Var._Diaria">'[21]Base gráfica'!#REF!</definedName>
    <definedName name="varios">[15]IMERVAL!#REF!</definedName>
    <definedName name="VENTANAS">'[1]DINGF-BM'!#REF!</definedName>
    <definedName name="ventas">#REF!</definedName>
    <definedName name="VENTAS_SIEFORES">[15]IMERVAL!#REF!</definedName>
    <definedName name="vg">'[16]Spreads petróleo'!#REF!</definedName>
    <definedName name="w">'[21]Base gráfica'!#REF!</definedName>
    <definedName name="x">'[1]DINGF-BM'!#REF!</definedName>
    <definedName name="XCRDO">'[23]BOTONES DE MACROS'!#REF!</definedName>
    <definedName name="xcrudo">'[23]BOTONES DE MACROS'!#REF!</definedName>
    <definedName name="XOT">#REF!</definedName>
    <definedName name="XSMAQ">#REF!</definedName>
    <definedName name="xxx" hidden="1">'[31]PROMAN-RAMA'!#REF!</definedName>
    <definedName name="z">#REF!</definedName>
    <definedName name="zcre">'[23]BOTONES DE MACROS'!#REF!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6" i="2" l="1"/>
  <c r="Q196" i="2"/>
  <c r="M195" i="2"/>
  <c r="M194" i="2"/>
  <c r="Q194" i="2"/>
  <c r="N192" i="2"/>
  <c r="M192" i="2"/>
  <c r="M191" i="2"/>
  <c r="F191" i="2"/>
  <c r="Q191" i="2"/>
  <c r="F189" i="2"/>
  <c r="F188" i="2"/>
  <c r="D188" i="2"/>
  <c r="Q188" i="2"/>
  <c r="F187" i="2"/>
  <c r="M186" i="2"/>
  <c r="N188" i="2"/>
  <c r="Q184" i="2"/>
  <c r="M188" i="2"/>
  <c r="F184" i="2"/>
  <c r="M183" i="2"/>
  <c r="F183" i="2"/>
  <c r="Q182" i="2"/>
  <c r="M182" i="2"/>
  <c r="F186" i="2"/>
  <c r="Q181" i="2"/>
  <c r="D184" i="2"/>
  <c r="M180" i="2"/>
  <c r="Q179" i="2"/>
  <c r="M178" i="2"/>
  <c r="F178" i="2"/>
  <c r="M181" i="2"/>
  <c r="F177" i="2"/>
  <c r="G184" i="2"/>
  <c r="M176" i="2"/>
  <c r="M179" i="2"/>
  <c r="F174" i="2"/>
  <c r="Q174" i="2"/>
  <c r="N176" i="2"/>
  <c r="F173" i="2"/>
  <c r="Q172" i="2"/>
  <c r="T172" i="2" s="1"/>
  <c r="F172" i="2"/>
  <c r="M171" i="2"/>
  <c r="F171" i="2"/>
  <c r="Q171" i="2"/>
  <c r="T171" i="2" s="1"/>
  <c r="K172" i="2"/>
  <c r="C33" i="1" s="1"/>
  <c r="Q168" i="2"/>
  <c r="Q167" i="2"/>
  <c r="M167" i="2"/>
  <c r="Q166" i="2"/>
  <c r="T166" i="2" s="1"/>
  <c r="F170" i="2"/>
  <c r="M165" i="2"/>
  <c r="M164" i="2"/>
  <c r="Q163" i="2"/>
  <c r="M163" i="2"/>
  <c r="M166" i="2"/>
  <c r="Q162" i="2"/>
  <c r="M160" i="2"/>
  <c r="M159" i="2"/>
  <c r="F159" i="2"/>
  <c r="F158" i="2"/>
  <c r="M157" i="2"/>
  <c r="F157" i="2"/>
  <c r="Q156" i="2"/>
  <c r="G156" i="2"/>
  <c r="F156" i="2"/>
  <c r="D156" i="2"/>
  <c r="D29" i="1" s="1"/>
  <c r="M155" i="2"/>
  <c r="F155" i="2"/>
  <c r="M154" i="2"/>
  <c r="F154" i="2"/>
  <c r="Q153" i="2"/>
  <c r="M153" i="2"/>
  <c r="M152" i="2"/>
  <c r="Q151" i="2"/>
  <c r="M151" i="2"/>
  <c r="Q150" i="2"/>
  <c r="M150" i="2"/>
  <c r="Q149" i="2"/>
  <c r="M149" i="2"/>
  <c r="M147" i="2"/>
  <c r="M144" i="2"/>
  <c r="D144" i="2"/>
  <c r="Q143" i="2"/>
  <c r="F142" i="2"/>
  <c r="F141" i="2"/>
  <c r="Q140" i="2"/>
  <c r="G140" i="2"/>
  <c r="F140" i="2"/>
  <c r="D140" i="2"/>
  <c r="M143" i="2"/>
  <c r="F139" i="2"/>
  <c r="M138" i="2"/>
  <c r="F138" i="2"/>
  <c r="Q137" i="2"/>
  <c r="M137" i="2"/>
  <c r="N140" i="2"/>
  <c r="Q136" i="2"/>
  <c r="T136" i="2" s="1"/>
  <c r="Q135" i="2"/>
  <c r="M135" i="2"/>
  <c r="Q134" i="2"/>
  <c r="M134" i="2"/>
  <c r="M133" i="2"/>
  <c r="B133" i="2"/>
  <c r="M132" i="2"/>
  <c r="Q132" i="2"/>
  <c r="B132" i="2"/>
  <c r="Q131" i="2"/>
  <c r="M131" i="2"/>
  <c r="B131" i="2"/>
  <c r="B130" i="2"/>
  <c r="M129" i="2"/>
  <c r="I129" i="2"/>
  <c r="F129" i="2"/>
  <c r="B129" i="2"/>
  <c r="P129" i="2" s="1"/>
  <c r="M128" i="2"/>
  <c r="F132" i="2"/>
  <c r="Q127" i="2"/>
  <c r="T127" i="2" s="1"/>
  <c r="T125" i="2"/>
  <c r="Q125" i="2"/>
  <c r="M125" i="2"/>
  <c r="Q124" i="2"/>
  <c r="K124" i="2"/>
  <c r="F128" i="2"/>
  <c r="M123" i="2"/>
  <c r="Q123" i="2"/>
  <c r="T123" i="2" s="1"/>
  <c r="Q122" i="2"/>
  <c r="T122" i="2" s="1"/>
  <c r="Q121" i="2"/>
  <c r="Q120" i="2"/>
  <c r="M119" i="2"/>
  <c r="Q119" i="2"/>
  <c r="Q118" i="2"/>
  <c r="M122" i="2"/>
  <c r="M121" i="2"/>
  <c r="M115" i="2"/>
  <c r="Q115" i="2"/>
  <c r="T115" i="2" s="1"/>
  <c r="Q114" i="2"/>
  <c r="M118" i="2"/>
  <c r="D116" i="2"/>
  <c r="M112" i="2"/>
  <c r="Q111" i="2"/>
  <c r="M113" i="2"/>
  <c r="M108" i="2"/>
  <c r="M111" i="2"/>
  <c r="Q106" i="2"/>
  <c r="M104" i="2"/>
  <c r="D104" i="2"/>
  <c r="Q104" i="2"/>
  <c r="Q103" i="2"/>
  <c r="K104" i="2"/>
  <c r="Q101" i="2"/>
  <c r="T100" i="2"/>
  <c r="M100" i="2"/>
  <c r="Q100" i="2"/>
  <c r="T104" i="2" s="1"/>
  <c r="Q99" i="2"/>
  <c r="T99" i="2" s="1"/>
  <c r="M103" i="2"/>
  <c r="M98" i="2"/>
  <c r="Q97" i="2"/>
  <c r="T97" i="2" s="1"/>
  <c r="Q96" i="2"/>
  <c r="Q95" i="2"/>
  <c r="T95" i="2" s="1"/>
  <c r="M95" i="2"/>
  <c r="M99" i="2"/>
  <c r="Q94" i="2"/>
  <c r="T94" i="2" s="1"/>
  <c r="T93" i="2"/>
  <c r="Q93" i="2"/>
  <c r="Q92" i="2"/>
  <c r="T92" i="2" s="1"/>
  <c r="M92" i="2"/>
  <c r="M96" i="2"/>
  <c r="Q91" i="2"/>
  <c r="Q90" i="2"/>
  <c r="Q89" i="2"/>
  <c r="T89" i="2" s="1"/>
  <c r="K92" i="2"/>
  <c r="D92" i="2"/>
  <c r="Q88" i="2"/>
  <c r="M87" i="2"/>
  <c r="Q86" i="2"/>
  <c r="T86" i="2" s="1"/>
  <c r="Q85" i="2"/>
  <c r="D88" i="2"/>
  <c r="M84" i="2"/>
  <c r="Q84" i="2"/>
  <c r="M83" i="2"/>
  <c r="Q83" i="2"/>
  <c r="T82" i="2"/>
  <c r="Q82" i="2"/>
  <c r="K80" i="2"/>
  <c r="C10" i="1" s="1"/>
  <c r="D80" i="2"/>
  <c r="Q79" i="2"/>
  <c r="T78" i="2"/>
  <c r="Q78" i="2"/>
  <c r="M78" i="2"/>
  <c r="M77" i="2"/>
  <c r="Q77" i="2"/>
  <c r="M76" i="2"/>
  <c r="Q74" i="2"/>
  <c r="T74" i="2" s="1"/>
  <c r="M72" i="2"/>
  <c r="D72" i="2"/>
  <c r="Q72" i="2"/>
  <c r="Q71" i="2"/>
  <c r="T71" i="2" s="1"/>
  <c r="Q70" i="2"/>
  <c r="T70" i="2" s="1"/>
  <c r="Q69" i="2"/>
  <c r="T68" i="2"/>
  <c r="M68" i="2"/>
  <c r="Q68" i="2"/>
  <c r="T72" i="2" s="1"/>
  <c r="T67" i="2"/>
  <c r="Q67" i="2"/>
  <c r="M67" i="2"/>
  <c r="T66" i="2"/>
  <c r="M66" i="2"/>
  <c r="Q66" i="2"/>
  <c r="Q64" i="2"/>
  <c r="T63" i="2"/>
  <c r="Q63" i="2"/>
  <c r="Q62" i="2"/>
  <c r="T62" i="2" s="1"/>
  <c r="Q61" i="2"/>
  <c r="Q60" i="2"/>
  <c r="T60" i="2" s="1"/>
  <c r="M60" i="2"/>
  <c r="M64" i="2"/>
  <c r="Q59" i="2"/>
  <c r="T59" i="2" s="1"/>
  <c r="M59" i="2"/>
  <c r="M58" i="2"/>
  <c r="Q58" i="2"/>
  <c r="T58" i="2" s="1"/>
  <c r="Q57" i="2"/>
  <c r="T57" i="2" s="1"/>
  <c r="K56" i="2"/>
  <c r="C56" i="2"/>
  <c r="C55" i="2"/>
  <c r="D56" i="2" s="1"/>
  <c r="R56" i="2" s="1"/>
  <c r="C54" i="2"/>
  <c r="C53" i="2"/>
  <c r="K52" i="2"/>
  <c r="C52" i="2"/>
  <c r="C51" i="2"/>
  <c r="C50" i="2"/>
  <c r="C49" i="2"/>
  <c r="K48" i="2"/>
  <c r="D48" i="2"/>
  <c r="R48" i="2" s="1"/>
  <c r="C48" i="2"/>
  <c r="C47" i="2"/>
  <c r="C46" i="2"/>
  <c r="C45" i="2"/>
  <c r="K44" i="2"/>
  <c r="C44" i="2"/>
  <c r="C43" i="2"/>
  <c r="C42" i="2"/>
  <c r="C41" i="2"/>
  <c r="K40" i="2"/>
  <c r="C40" i="2"/>
  <c r="C39" i="2"/>
  <c r="C38" i="2"/>
  <c r="C37" i="2"/>
  <c r="D40" i="2" s="1"/>
  <c r="R40" i="2" s="1"/>
  <c r="K36" i="2"/>
  <c r="C36" i="2"/>
  <c r="C35" i="2"/>
  <c r="C34" i="2"/>
  <c r="C33" i="2"/>
  <c r="K32" i="2"/>
  <c r="C32" i="2"/>
  <c r="C31" i="2"/>
  <c r="C30" i="2"/>
  <c r="C29" i="2"/>
  <c r="D32" i="2" s="1"/>
  <c r="R32" i="2" s="1"/>
  <c r="K28" i="2"/>
  <c r="C28" i="2"/>
  <c r="D28" i="2" s="1"/>
  <c r="R28" i="2" s="1"/>
  <c r="C27" i="2"/>
  <c r="C26" i="2"/>
  <c r="C25" i="2"/>
  <c r="K24" i="2"/>
  <c r="C24" i="2"/>
  <c r="C23" i="2"/>
  <c r="D24" i="2" s="1"/>
  <c r="R24" i="2" s="1"/>
  <c r="C22" i="2"/>
  <c r="C21" i="2"/>
  <c r="K20" i="2"/>
  <c r="C20" i="2"/>
  <c r="C19" i="2"/>
  <c r="C18" i="2"/>
  <c r="C17" i="2"/>
  <c r="K16" i="2"/>
  <c r="C16" i="2"/>
  <c r="C15" i="2"/>
  <c r="C14" i="2"/>
  <c r="C13" i="2"/>
  <c r="D16" i="2" s="1"/>
  <c r="R16" i="2" s="1"/>
  <c r="K12" i="2"/>
  <c r="C12" i="2"/>
  <c r="C11" i="2"/>
  <c r="C10" i="2"/>
  <c r="C9" i="2"/>
  <c r="K8" i="2"/>
  <c r="C8" i="2"/>
  <c r="C7" i="2"/>
  <c r="C6" i="2"/>
  <c r="C5" i="2"/>
  <c r="D8" i="2" s="1"/>
  <c r="R8" i="2" s="1"/>
  <c r="D36" i="1"/>
  <c r="D26" i="1"/>
  <c r="D25" i="1"/>
  <c r="C21" i="1"/>
  <c r="D19" i="1"/>
  <c r="C16" i="1"/>
  <c r="D1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7" i="1"/>
  <c r="R104" i="2" l="1"/>
  <c r="D16" i="1"/>
  <c r="D8" i="1"/>
  <c r="M85" i="2"/>
  <c r="M81" i="2"/>
  <c r="K84" i="2"/>
  <c r="C11" i="1" s="1"/>
  <c r="I11" i="1" s="1"/>
  <c r="Q81" i="2"/>
  <c r="D12" i="1"/>
  <c r="Q108" i="2"/>
  <c r="T108" i="2" s="1"/>
  <c r="D108" i="2"/>
  <c r="D168" i="2"/>
  <c r="F165" i="2"/>
  <c r="Q165" i="2"/>
  <c r="D76" i="2"/>
  <c r="Q73" i="2"/>
  <c r="T73" i="2" s="1"/>
  <c r="K88" i="2"/>
  <c r="C12" i="1" s="1"/>
  <c r="I12" i="1" s="1"/>
  <c r="M91" i="2"/>
  <c r="K108" i="2"/>
  <c r="C17" i="1" s="1"/>
  <c r="I17" i="1" s="1"/>
  <c r="M109" i="2"/>
  <c r="M105" i="2"/>
  <c r="M116" i="2"/>
  <c r="T61" i="2"/>
  <c r="G168" i="2"/>
  <c r="Q176" i="2"/>
  <c r="T176" i="2" s="1"/>
  <c r="F176" i="2"/>
  <c r="T64" i="2"/>
  <c r="T96" i="2"/>
  <c r="T103" i="2"/>
  <c r="R140" i="2"/>
  <c r="J13" i="1"/>
  <c r="R80" i="2"/>
  <c r="D10" i="1"/>
  <c r="C13" i="1"/>
  <c r="I13" i="1" s="1"/>
  <c r="R92" i="2"/>
  <c r="G148" i="2"/>
  <c r="Q145" i="2"/>
  <c r="D148" i="2"/>
  <c r="F145" i="2"/>
  <c r="Q190" i="2"/>
  <c r="F190" i="2"/>
  <c r="K68" i="2"/>
  <c r="C7" i="1" s="1"/>
  <c r="I7" i="1" s="1"/>
  <c r="M65" i="2"/>
  <c r="M69" i="2"/>
  <c r="T131" i="2"/>
  <c r="F169" i="2"/>
  <c r="T188" i="2"/>
  <c r="M74" i="2"/>
  <c r="M88" i="2"/>
  <c r="N160" i="2"/>
  <c r="K64" i="2"/>
  <c r="C6" i="1" s="1"/>
  <c r="M62" i="2"/>
  <c r="D64" i="2"/>
  <c r="M70" i="2"/>
  <c r="K72" i="2"/>
  <c r="C8" i="1" s="1"/>
  <c r="I8" i="1" s="1"/>
  <c r="T77" i="2"/>
  <c r="T88" i="2"/>
  <c r="K100" i="2"/>
  <c r="C15" i="1" s="1"/>
  <c r="I16" i="1" s="1"/>
  <c r="M102" i="2"/>
  <c r="M114" i="2"/>
  <c r="Q110" i="2"/>
  <c r="T110" i="2" s="1"/>
  <c r="K116" i="2"/>
  <c r="C19" i="1" s="1"/>
  <c r="M130" i="2"/>
  <c r="M126" i="2"/>
  <c r="N128" i="2"/>
  <c r="F135" i="2"/>
  <c r="F131" i="2"/>
  <c r="P133" i="2"/>
  <c r="I133" i="2"/>
  <c r="B137" i="2"/>
  <c r="K144" i="2"/>
  <c r="C26" i="1" s="1"/>
  <c r="I26" i="1" s="1"/>
  <c r="M145" i="2"/>
  <c r="N144" i="2"/>
  <c r="Q148" i="2"/>
  <c r="M148" i="2"/>
  <c r="M162" i="2"/>
  <c r="M158" i="2"/>
  <c r="M169" i="2"/>
  <c r="T79" i="2"/>
  <c r="R116" i="2"/>
  <c r="Q126" i="2"/>
  <c r="T126" i="2" s="1"/>
  <c r="F130" i="2"/>
  <c r="D20" i="2"/>
  <c r="R20" i="2" s="1"/>
  <c r="D36" i="2"/>
  <c r="R36" i="2" s="1"/>
  <c r="D52" i="2"/>
  <c r="R52" i="2" s="1"/>
  <c r="Q87" i="2"/>
  <c r="T87" i="2" s="1"/>
  <c r="Q98" i="2"/>
  <c r="T98" i="2" s="1"/>
  <c r="Q102" i="2"/>
  <c r="T106" i="2" s="1"/>
  <c r="Q105" i="2"/>
  <c r="T105" i="2" s="1"/>
  <c r="M110" i="2"/>
  <c r="M124" i="2"/>
  <c r="M141" i="2"/>
  <c r="K148" i="2"/>
  <c r="C27" i="1" s="1"/>
  <c r="I27" i="1" s="1"/>
  <c r="R156" i="2"/>
  <c r="Q159" i="2"/>
  <c r="T163" i="2" s="1"/>
  <c r="D160" i="2"/>
  <c r="N172" i="2"/>
  <c r="M193" i="2"/>
  <c r="M189" i="2"/>
  <c r="K192" i="2"/>
  <c r="C38" i="1" s="1"/>
  <c r="I38" i="1" s="1"/>
  <c r="Q195" i="2"/>
  <c r="K76" i="2"/>
  <c r="C9" i="1" s="1"/>
  <c r="M73" i="2"/>
  <c r="T118" i="2"/>
  <c r="T114" i="2"/>
  <c r="T162" i="2"/>
  <c r="Q75" i="2"/>
  <c r="T75" i="2" s="1"/>
  <c r="M75" i="2"/>
  <c r="M79" i="2"/>
  <c r="D60" i="2"/>
  <c r="M63" i="2"/>
  <c r="Q76" i="2"/>
  <c r="T76" i="2" s="1"/>
  <c r="T83" i="2"/>
  <c r="K96" i="2"/>
  <c r="C14" i="1" s="1"/>
  <c r="I14" i="1" s="1"/>
  <c r="M94" i="2"/>
  <c r="T101" i="2"/>
  <c r="Q112" i="2"/>
  <c r="T112" i="2" s="1"/>
  <c r="K120" i="2"/>
  <c r="C20" i="1" s="1"/>
  <c r="P130" i="2"/>
  <c r="I130" i="2"/>
  <c r="B134" i="2"/>
  <c r="F162" i="2"/>
  <c r="Q80" i="2"/>
  <c r="T80" i="2" s="1"/>
  <c r="M80" i="2"/>
  <c r="T135" i="2"/>
  <c r="R188" i="2"/>
  <c r="D37" i="1"/>
  <c r="E26" i="1"/>
  <c r="N36" i="1"/>
  <c r="D12" i="2"/>
  <c r="R12" i="2" s="1"/>
  <c r="D44" i="2"/>
  <c r="R44" i="2" s="1"/>
  <c r="K60" i="2"/>
  <c r="Q65" i="2"/>
  <c r="T65" i="2" s="1"/>
  <c r="D84" i="2"/>
  <c r="T90" i="2"/>
  <c r="M106" i="2"/>
  <c r="D112" i="2"/>
  <c r="M120" i="2"/>
  <c r="K128" i="2"/>
  <c r="C22" i="1" s="1"/>
  <c r="I22" i="1" s="1"/>
  <c r="T149" i="2"/>
  <c r="U156" i="2"/>
  <c r="T153" i="2"/>
  <c r="K180" i="2"/>
  <c r="C35" i="1" s="1"/>
  <c r="I35" i="1" s="1"/>
  <c r="D196" i="2"/>
  <c r="Q193" i="2"/>
  <c r="J26" i="1"/>
  <c r="D68" i="2"/>
  <c r="D100" i="2"/>
  <c r="K112" i="2"/>
  <c r="C18" i="1" s="1"/>
  <c r="I18" i="1" s="1"/>
  <c r="D120" i="2"/>
  <c r="T124" i="2"/>
  <c r="Q130" i="2"/>
  <c r="F134" i="2"/>
  <c r="D136" i="2"/>
  <c r="F137" i="2"/>
  <c r="F133" i="2"/>
  <c r="G136" i="2"/>
  <c r="F148" i="2"/>
  <c r="Q144" i="2"/>
  <c r="T144" i="2" s="1"/>
  <c r="F144" i="2"/>
  <c r="F151" i="2"/>
  <c r="F147" i="2"/>
  <c r="K160" i="2"/>
  <c r="C30" i="1" s="1"/>
  <c r="Q164" i="2"/>
  <c r="M172" i="2"/>
  <c r="M168" i="2"/>
  <c r="G176" i="2"/>
  <c r="K176" i="2"/>
  <c r="C34" i="1" s="1"/>
  <c r="I34" i="1" s="1"/>
  <c r="Q187" i="2"/>
  <c r="M90" i="2"/>
  <c r="D96" i="2"/>
  <c r="M101" i="2"/>
  <c r="T119" i="2"/>
  <c r="D124" i="2"/>
  <c r="I132" i="2"/>
  <c r="B136" i="2"/>
  <c r="P132" i="2"/>
  <c r="T140" i="2"/>
  <c r="N148" i="2"/>
  <c r="T151" i="2"/>
  <c r="G164" i="2"/>
  <c r="Q161" i="2"/>
  <c r="D164" i="2"/>
  <c r="Q175" i="2"/>
  <c r="T175" i="2" s="1"/>
  <c r="F179" i="2"/>
  <c r="K188" i="2"/>
  <c r="C37" i="1" s="1"/>
  <c r="Q185" i="2"/>
  <c r="Q192" i="2"/>
  <c r="T192" i="2" s="1"/>
  <c r="F192" i="2"/>
  <c r="N196" i="2"/>
  <c r="M86" i="2"/>
  <c r="M97" i="2"/>
  <c r="M107" i="2"/>
  <c r="Q109" i="2"/>
  <c r="T109" i="2" s="1"/>
  <c r="M117" i="2"/>
  <c r="G128" i="2"/>
  <c r="M127" i="2"/>
  <c r="Q133" i="2"/>
  <c r="T137" i="2" s="1"/>
  <c r="M140" i="2"/>
  <c r="M136" i="2"/>
  <c r="M139" i="2"/>
  <c r="M146" i="2"/>
  <c r="Q142" i="2"/>
  <c r="T142" i="2" s="1"/>
  <c r="M142" i="2"/>
  <c r="Q147" i="2"/>
  <c r="T147" i="2" s="1"/>
  <c r="Q152" i="2"/>
  <c r="T152" i="2" s="1"/>
  <c r="N156" i="2"/>
  <c r="M156" i="2"/>
  <c r="Q158" i="2"/>
  <c r="F161" i="2"/>
  <c r="K164" i="2"/>
  <c r="C31" i="1" s="1"/>
  <c r="I31" i="1" s="1"/>
  <c r="D172" i="2"/>
  <c r="F175" i="2"/>
  <c r="M185" i="2"/>
  <c r="M190" i="2"/>
  <c r="M61" i="2"/>
  <c r="M71" i="2"/>
  <c r="M82" i="2"/>
  <c r="M93" i="2"/>
  <c r="Q107" i="2"/>
  <c r="Q116" i="2"/>
  <c r="T116" i="2" s="1"/>
  <c r="Q117" i="2"/>
  <c r="G132" i="2"/>
  <c r="Q129" i="2"/>
  <c r="D132" i="2"/>
  <c r="Q146" i="2"/>
  <c r="T146" i="2" s="1"/>
  <c r="F150" i="2"/>
  <c r="D152" i="2"/>
  <c r="F153" i="2"/>
  <c r="F149" i="2"/>
  <c r="G152" i="2"/>
  <c r="Q160" i="2"/>
  <c r="T160" i="2" s="1"/>
  <c r="F160" i="2"/>
  <c r="F167" i="2"/>
  <c r="F163" i="2"/>
  <c r="M174" i="2"/>
  <c r="Q170" i="2"/>
  <c r="T170" i="2" s="1"/>
  <c r="M173" i="2"/>
  <c r="Q178" i="2"/>
  <c r="T178" i="2" s="1"/>
  <c r="Q180" i="2"/>
  <c r="T180" i="2" s="1"/>
  <c r="N184" i="2"/>
  <c r="T182" i="2"/>
  <c r="M187" i="2"/>
  <c r="G192" i="2"/>
  <c r="M57" i="2"/>
  <c r="M89" i="2"/>
  <c r="Q113" i="2"/>
  <c r="T113" i="2" s="1"/>
  <c r="P131" i="2"/>
  <c r="I131" i="2"/>
  <c r="B135" i="2"/>
  <c r="K132" i="2"/>
  <c r="C23" i="1" s="1"/>
  <c r="I23" i="1" s="1"/>
  <c r="F143" i="2"/>
  <c r="F146" i="2"/>
  <c r="T156" i="2"/>
  <c r="M161" i="2"/>
  <c r="T167" i="2"/>
  <c r="M170" i="2"/>
  <c r="T174" i="2"/>
  <c r="G180" i="2"/>
  <c r="Q177" i="2"/>
  <c r="D180" i="2"/>
  <c r="F181" i="2"/>
  <c r="Q186" i="2"/>
  <c r="T186" i="2" s="1"/>
  <c r="K196" i="2"/>
  <c r="C39" i="1" s="1"/>
  <c r="Q128" i="2"/>
  <c r="T128" i="2" s="1"/>
  <c r="N132" i="2"/>
  <c r="K136" i="2"/>
  <c r="C24" i="1" s="1"/>
  <c r="I24" i="1" s="1"/>
  <c r="Q138" i="2"/>
  <c r="T138" i="2" s="1"/>
  <c r="K152" i="2"/>
  <c r="C28" i="1" s="1"/>
  <c r="Q154" i="2"/>
  <c r="T154" i="2" s="1"/>
  <c r="N164" i="2"/>
  <c r="K168" i="2"/>
  <c r="C32" i="1" s="1"/>
  <c r="I32" i="1" s="1"/>
  <c r="Q169" i="2"/>
  <c r="G172" i="2"/>
  <c r="D176" i="2"/>
  <c r="Q183" i="2"/>
  <c r="T183" i="2" s="1"/>
  <c r="G188" i="2"/>
  <c r="D192" i="2"/>
  <c r="D128" i="2"/>
  <c r="Q139" i="2"/>
  <c r="T139" i="2" s="1"/>
  <c r="Q141" i="2"/>
  <c r="G144" i="2"/>
  <c r="Q155" i="2"/>
  <c r="T155" i="2" s="1"/>
  <c r="Q157" i="2"/>
  <c r="G160" i="2"/>
  <c r="F166" i="2"/>
  <c r="N180" i="2"/>
  <c r="K184" i="2"/>
  <c r="N136" i="2"/>
  <c r="K140" i="2"/>
  <c r="C25" i="1" s="1"/>
  <c r="N152" i="2"/>
  <c r="K156" i="2"/>
  <c r="C29" i="1" s="1"/>
  <c r="F164" i="2"/>
  <c r="N168" i="2"/>
  <c r="Q173" i="2"/>
  <c r="M175" i="2"/>
  <c r="M177" i="2"/>
  <c r="F182" i="2"/>
  <c r="M184" i="2"/>
  <c r="Q189" i="2"/>
  <c r="F180" i="2"/>
  <c r="F185" i="2"/>
  <c r="F136" i="2"/>
  <c r="F152" i="2"/>
  <c r="F168" i="2"/>
  <c r="R172" i="2" l="1"/>
  <c r="D33" i="1"/>
  <c r="C36" i="1"/>
  <c r="I37" i="1" s="1"/>
  <c r="R184" i="2"/>
  <c r="I39" i="1"/>
  <c r="T143" i="2"/>
  <c r="R124" i="2"/>
  <c r="D21" i="1"/>
  <c r="R120" i="2"/>
  <c r="D20" i="1"/>
  <c r="R84" i="2"/>
  <c r="D11" i="1"/>
  <c r="J12" i="1" s="1"/>
  <c r="N37" i="1"/>
  <c r="E37" i="1"/>
  <c r="J37" i="1"/>
  <c r="T150" i="2"/>
  <c r="T179" i="2"/>
  <c r="R168" i="2"/>
  <c r="D32" i="1"/>
  <c r="U144" i="2"/>
  <c r="T141" i="2"/>
  <c r="R128" i="2"/>
  <c r="D22" i="1"/>
  <c r="U128" i="2"/>
  <c r="R192" i="2"/>
  <c r="D38" i="1"/>
  <c r="R132" i="2"/>
  <c r="D23" i="1"/>
  <c r="T158" i="2"/>
  <c r="U188" i="2"/>
  <c r="T185" i="2"/>
  <c r="T164" i="2"/>
  <c r="R100" i="2"/>
  <c r="D15" i="1"/>
  <c r="J16" i="1" s="1"/>
  <c r="I134" i="2"/>
  <c r="B138" i="2"/>
  <c r="P134" i="2"/>
  <c r="U184" i="2"/>
  <c r="I137" i="2"/>
  <c r="B141" i="2"/>
  <c r="P137" i="2"/>
  <c r="I19" i="1"/>
  <c r="T190" i="2"/>
  <c r="T91" i="2"/>
  <c r="R72" i="2"/>
  <c r="T132" i="2"/>
  <c r="E8" i="1"/>
  <c r="J8" i="1"/>
  <c r="R180" i="2"/>
  <c r="D35" i="1"/>
  <c r="T129" i="2"/>
  <c r="U132" i="2"/>
  <c r="R144" i="2"/>
  <c r="R96" i="2"/>
  <c r="D14" i="1"/>
  <c r="I30" i="1"/>
  <c r="R68" i="2"/>
  <c r="D7" i="1"/>
  <c r="T120" i="2"/>
  <c r="R64" i="2"/>
  <c r="D6" i="1"/>
  <c r="T184" i="2"/>
  <c r="E10" i="1"/>
  <c r="J10" i="1"/>
  <c r="E12" i="1"/>
  <c r="T111" i="2"/>
  <c r="T107" i="2"/>
  <c r="T161" i="2"/>
  <c r="U164" i="2"/>
  <c r="U176" i="2"/>
  <c r="T173" i="2"/>
  <c r="R108" i="2"/>
  <c r="D17" i="1"/>
  <c r="I28" i="1"/>
  <c r="U192" i="2"/>
  <c r="T189" i="2"/>
  <c r="E29" i="1"/>
  <c r="I29" i="1"/>
  <c r="U160" i="2"/>
  <c r="T157" i="2"/>
  <c r="U180" i="2"/>
  <c r="T177" i="2"/>
  <c r="T181" i="2"/>
  <c r="U140" i="2"/>
  <c r="R136" i="2"/>
  <c r="D24" i="1"/>
  <c r="T168" i="2"/>
  <c r="T84" i="2"/>
  <c r="R88" i="2"/>
  <c r="I33" i="1"/>
  <c r="U172" i="2"/>
  <c r="T169" i="2"/>
  <c r="U152" i="2"/>
  <c r="R176" i="2"/>
  <c r="D34" i="1"/>
  <c r="D28" i="1"/>
  <c r="R152" i="2"/>
  <c r="T117" i="2"/>
  <c r="T121" i="2"/>
  <c r="T187" i="2"/>
  <c r="T191" i="2"/>
  <c r="R112" i="2"/>
  <c r="D18" i="1"/>
  <c r="I20" i="1"/>
  <c r="I21" i="1"/>
  <c r="R60" i="2"/>
  <c r="I9" i="1"/>
  <c r="R160" i="2"/>
  <c r="D30" i="1"/>
  <c r="I10" i="1"/>
  <c r="R148" i="2"/>
  <c r="D27" i="1"/>
  <c r="E19" i="1"/>
  <c r="R76" i="2"/>
  <c r="D9" i="1"/>
  <c r="T81" i="2"/>
  <c r="T85" i="2"/>
  <c r="E16" i="1"/>
  <c r="T133" i="2"/>
  <c r="U136" i="2"/>
  <c r="I25" i="1"/>
  <c r="E25" i="1"/>
  <c r="F26" i="1" s="1"/>
  <c r="I135" i="2"/>
  <c r="B139" i="2"/>
  <c r="P135" i="2"/>
  <c r="R164" i="2"/>
  <c r="D31" i="1"/>
  <c r="B140" i="2"/>
  <c r="P136" i="2"/>
  <c r="I136" i="2"/>
  <c r="T130" i="2"/>
  <c r="T134" i="2"/>
  <c r="R196" i="2"/>
  <c r="D39" i="1"/>
  <c r="T69" i="2"/>
  <c r="T159" i="2"/>
  <c r="T102" i="2"/>
  <c r="T148" i="2"/>
  <c r="I15" i="1"/>
  <c r="T145" i="2"/>
  <c r="U148" i="2"/>
  <c r="E13" i="1"/>
  <c r="U168" i="2"/>
  <c r="T165" i="2"/>
  <c r="E35" i="1" l="1"/>
  <c r="N35" i="1"/>
  <c r="J35" i="1"/>
  <c r="H35" i="1"/>
  <c r="J36" i="1"/>
  <c r="I138" i="2"/>
  <c r="B142" i="2"/>
  <c r="P138" i="2"/>
  <c r="J23" i="1"/>
  <c r="E23" i="1"/>
  <c r="I140" i="2"/>
  <c r="P140" i="2"/>
  <c r="B144" i="2"/>
  <c r="E9" i="1"/>
  <c r="J9" i="1"/>
  <c r="E32" i="1"/>
  <c r="G14" i="1" s="1"/>
  <c r="H32" i="1"/>
  <c r="N32" i="1"/>
  <c r="J32" i="1"/>
  <c r="J31" i="1"/>
  <c r="E31" i="1"/>
  <c r="N31" i="1"/>
  <c r="E14" i="1"/>
  <c r="H14" i="1"/>
  <c r="J14" i="1"/>
  <c r="K16" i="1"/>
  <c r="F16" i="1"/>
  <c r="J27" i="1"/>
  <c r="H27" i="1"/>
  <c r="E27" i="1"/>
  <c r="J28" i="1"/>
  <c r="J29" i="1"/>
  <c r="E28" i="1"/>
  <c r="K29" i="1" s="1"/>
  <c r="K12" i="1"/>
  <c r="E6" i="1"/>
  <c r="B145" i="2"/>
  <c r="P141" i="2"/>
  <c r="I141" i="2"/>
  <c r="H20" i="1"/>
  <c r="E20" i="1"/>
  <c r="J20" i="1"/>
  <c r="K26" i="1"/>
  <c r="K10" i="1"/>
  <c r="F10" i="1"/>
  <c r="J15" i="1"/>
  <c r="G15" i="1"/>
  <c r="E15" i="1"/>
  <c r="E38" i="1"/>
  <c r="N38" i="1"/>
  <c r="H38" i="1"/>
  <c r="J38" i="1"/>
  <c r="G38" i="1"/>
  <c r="G17" i="1"/>
  <c r="E17" i="1"/>
  <c r="J17" i="1"/>
  <c r="B143" i="2"/>
  <c r="P139" i="2"/>
  <c r="I139" i="2"/>
  <c r="E18" i="1"/>
  <c r="K19" i="1" s="1"/>
  <c r="H18" i="1"/>
  <c r="J18" i="1"/>
  <c r="J19" i="1"/>
  <c r="E34" i="1"/>
  <c r="H34" i="1" s="1"/>
  <c r="N34" i="1"/>
  <c r="J34" i="1"/>
  <c r="E22" i="1"/>
  <c r="H22" i="1"/>
  <c r="J22" i="1"/>
  <c r="J39" i="1"/>
  <c r="E39" i="1"/>
  <c r="N39" i="1"/>
  <c r="J25" i="1"/>
  <c r="J24" i="1"/>
  <c r="E24" i="1"/>
  <c r="H24" i="1" s="1"/>
  <c r="K37" i="1"/>
  <c r="E21" i="1"/>
  <c r="J21" i="1"/>
  <c r="H21" i="1"/>
  <c r="N33" i="1"/>
  <c r="J33" i="1"/>
  <c r="H33" i="1"/>
  <c r="E33" i="1"/>
  <c r="H23" i="1" s="1"/>
  <c r="J11" i="1"/>
  <c r="E11" i="1"/>
  <c r="H11" i="1"/>
  <c r="F13" i="1"/>
  <c r="K13" i="1"/>
  <c r="I36" i="1"/>
  <c r="E36" i="1"/>
  <c r="E30" i="1"/>
  <c r="J30" i="1"/>
  <c r="H30" i="1"/>
  <c r="J7" i="1"/>
  <c r="E7" i="1"/>
  <c r="F8" i="1" s="1"/>
  <c r="H7" i="1"/>
  <c r="F39" i="1" l="1"/>
  <c r="K39" i="1"/>
  <c r="P142" i="2"/>
  <c r="B146" i="2"/>
  <c r="I142" i="2"/>
  <c r="G24" i="1"/>
  <c r="K11" i="1"/>
  <c r="F11" i="1"/>
  <c r="G7" i="1"/>
  <c r="G11" i="1"/>
  <c r="G28" i="1"/>
  <c r="K23" i="1"/>
  <c r="F23" i="1"/>
  <c r="F25" i="1"/>
  <c r="F21" i="1"/>
  <c r="K21" i="1"/>
  <c r="P143" i="2"/>
  <c r="B147" i="2"/>
  <c r="I143" i="2"/>
  <c r="G6" i="1"/>
  <c r="K31" i="1"/>
  <c r="F31" i="1"/>
  <c r="H9" i="1"/>
  <c r="G35" i="1"/>
  <c r="K14" i="1"/>
  <c r="F14" i="1"/>
  <c r="K7" i="1"/>
  <c r="F7" i="1"/>
  <c r="P145" i="2"/>
  <c r="B149" i="2"/>
  <c r="I145" i="2"/>
  <c r="G31" i="1"/>
  <c r="K36" i="1"/>
  <c r="F36" i="1"/>
  <c r="K33" i="1"/>
  <c r="H36" i="1"/>
  <c r="H29" i="1"/>
  <c r="H13" i="1"/>
  <c r="H19" i="1"/>
  <c r="F33" i="1"/>
  <c r="H25" i="1"/>
  <c r="H26" i="1"/>
  <c r="H12" i="1"/>
  <c r="H16" i="1"/>
  <c r="H8" i="1"/>
  <c r="H37" i="1"/>
  <c r="H10" i="1"/>
  <c r="G21" i="1"/>
  <c r="F19" i="1"/>
  <c r="G22" i="1"/>
  <c r="H17" i="1"/>
  <c r="K38" i="1"/>
  <c r="F38" i="1"/>
  <c r="H6" i="1"/>
  <c r="H28" i="1"/>
  <c r="K8" i="1"/>
  <c r="H31" i="1"/>
  <c r="G23" i="1"/>
  <c r="F24" i="1"/>
  <c r="K24" i="1"/>
  <c r="G39" i="1"/>
  <c r="F28" i="1"/>
  <c r="K28" i="1"/>
  <c r="H39" i="1"/>
  <c r="K25" i="1"/>
  <c r="G34" i="1"/>
  <c r="G32" i="1"/>
  <c r="F29" i="1"/>
  <c r="G33" i="1"/>
  <c r="K15" i="1"/>
  <c r="F15" i="1"/>
  <c r="K20" i="1"/>
  <c r="F20" i="1"/>
  <c r="K27" i="1"/>
  <c r="F27" i="1"/>
  <c r="F9" i="1"/>
  <c r="K9" i="1"/>
  <c r="I144" i="2"/>
  <c r="B148" i="2"/>
  <c r="P144" i="2"/>
  <c r="K18" i="1"/>
  <c r="F18" i="1"/>
  <c r="K30" i="1"/>
  <c r="F30" i="1"/>
  <c r="F34" i="1"/>
  <c r="K34" i="1"/>
  <c r="F32" i="1"/>
  <c r="K32" i="1"/>
  <c r="G26" i="1"/>
  <c r="G25" i="1"/>
  <c r="G19" i="1"/>
  <c r="G36" i="1"/>
  <c r="G29" i="1"/>
  <c r="G13" i="1"/>
  <c r="G10" i="1"/>
  <c r="G12" i="1"/>
  <c r="G16" i="1"/>
  <c r="G8" i="1"/>
  <c r="G37" i="1"/>
  <c r="G30" i="1"/>
  <c r="F37" i="1"/>
  <c r="K22" i="1"/>
  <c r="F22" i="1"/>
  <c r="G18" i="1"/>
  <c r="F17" i="1"/>
  <c r="K17" i="1"/>
  <c r="H15" i="1"/>
  <c r="G20" i="1"/>
  <c r="F12" i="1"/>
  <c r="G27" i="1"/>
  <c r="G9" i="1"/>
  <c r="F35" i="1"/>
  <c r="K35" i="1"/>
  <c r="P146" i="2" l="1"/>
  <c r="I146" i="2"/>
  <c r="B150" i="2"/>
  <c r="P149" i="2"/>
  <c r="I149" i="2"/>
  <c r="B153" i="2"/>
  <c r="P147" i="2"/>
  <c r="I147" i="2"/>
  <c r="B151" i="2"/>
  <c r="I148" i="2"/>
  <c r="B152" i="2"/>
  <c r="P148" i="2"/>
  <c r="B156" i="2" l="1"/>
  <c r="P152" i="2"/>
  <c r="I152" i="2"/>
  <c r="I150" i="2"/>
  <c r="B154" i="2"/>
  <c r="P150" i="2"/>
  <c r="I153" i="2"/>
  <c r="B157" i="2"/>
  <c r="P153" i="2"/>
  <c r="I151" i="2"/>
  <c r="B155" i="2"/>
  <c r="P151" i="2"/>
  <c r="I154" i="2" l="1"/>
  <c r="B158" i="2"/>
  <c r="P154" i="2"/>
  <c r="B161" i="2"/>
  <c r="P157" i="2"/>
  <c r="I157" i="2"/>
  <c r="B159" i="2"/>
  <c r="P155" i="2"/>
  <c r="I155" i="2"/>
  <c r="I156" i="2"/>
  <c r="P156" i="2"/>
  <c r="B160" i="2"/>
  <c r="I160" i="2" l="1"/>
  <c r="P160" i="2"/>
  <c r="B164" i="2"/>
  <c r="P161" i="2"/>
  <c r="I161" i="2"/>
  <c r="B165" i="2"/>
  <c r="P159" i="2"/>
  <c r="B163" i="2"/>
  <c r="I159" i="2"/>
  <c r="P158" i="2"/>
  <c r="I158" i="2"/>
  <c r="B162" i="2"/>
  <c r="I164" i="2" l="1"/>
  <c r="B168" i="2"/>
  <c r="P164" i="2"/>
  <c r="P165" i="2"/>
  <c r="B169" i="2"/>
  <c r="I165" i="2"/>
  <c r="P162" i="2"/>
  <c r="I162" i="2"/>
  <c r="B166" i="2"/>
  <c r="P163" i="2"/>
  <c r="I163" i="2"/>
  <c r="B167" i="2"/>
  <c r="B171" i="2" l="1"/>
  <c r="I167" i="2"/>
  <c r="P167" i="2"/>
  <c r="B172" i="2"/>
  <c r="P168" i="2"/>
  <c r="I168" i="2"/>
  <c r="I169" i="2"/>
  <c r="B173" i="2"/>
  <c r="P169" i="2"/>
  <c r="B170" i="2"/>
  <c r="I166" i="2"/>
  <c r="P166" i="2"/>
  <c r="P173" i="2" l="1"/>
  <c r="B177" i="2"/>
  <c r="I173" i="2"/>
  <c r="I172" i="2"/>
  <c r="B176" i="2"/>
  <c r="P172" i="2"/>
  <c r="B174" i="2"/>
  <c r="P170" i="2"/>
  <c r="I170" i="2"/>
  <c r="P171" i="2"/>
  <c r="B175" i="2"/>
  <c r="I171" i="2"/>
  <c r="I176" i="2" l="1"/>
  <c r="B180" i="2"/>
  <c r="P176" i="2"/>
  <c r="P175" i="2"/>
  <c r="I175" i="2"/>
  <c r="B179" i="2"/>
  <c r="P174" i="2"/>
  <c r="B178" i="2"/>
  <c r="I174" i="2"/>
  <c r="P177" i="2"/>
  <c r="I177" i="2"/>
  <c r="B181" i="2"/>
  <c r="P178" i="2" l="1"/>
  <c r="I178" i="2"/>
  <c r="B182" i="2"/>
  <c r="I181" i="2"/>
  <c r="B185" i="2"/>
  <c r="P181" i="2"/>
  <c r="I179" i="2"/>
  <c r="B183" i="2"/>
  <c r="P179" i="2"/>
  <c r="B184" i="2"/>
  <c r="P180" i="2"/>
  <c r="I180" i="2"/>
  <c r="I185" i="2" l="1"/>
  <c r="B189" i="2"/>
  <c r="P185" i="2"/>
  <c r="B188" i="2"/>
  <c r="P184" i="2"/>
  <c r="I184" i="2"/>
  <c r="I183" i="2"/>
  <c r="B187" i="2"/>
  <c r="P183" i="2"/>
  <c r="I182" i="2"/>
  <c r="B186" i="2"/>
  <c r="P182" i="2"/>
  <c r="B190" i="2" l="1"/>
  <c r="P186" i="2"/>
  <c r="I186" i="2"/>
  <c r="P187" i="2"/>
  <c r="B191" i="2"/>
  <c r="I187" i="2"/>
  <c r="I188" i="2"/>
  <c r="P188" i="2"/>
  <c r="B192" i="2"/>
  <c r="P189" i="2"/>
  <c r="B193" i="2"/>
  <c r="I189" i="2"/>
  <c r="B195" i="2" l="1"/>
  <c r="P191" i="2"/>
  <c r="I191" i="2"/>
  <c r="P193" i="2"/>
  <c r="I193" i="2"/>
  <c r="I192" i="2"/>
  <c r="B196" i="2"/>
  <c r="P192" i="2"/>
  <c r="B194" i="2"/>
  <c r="P190" i="2"/>
  <c r="I190" i="2"/>
  <c r="P196" i="2" l="1"/>
  <c r="I196" i="2"/>
  <c r="P194" i="2"/>
  <c r="I194" i="2"/>
  <c r="P195" i="2"/>
  <c r="I195" i="2"/>
</calcChain>
</file>

<file path=xl/sharedStrings.xml><?xml version="1.0" encoding="utf-8"?>
<sst xmlns="http://schemas.openxmlformats.org/spreadsheetml/2006/main" count="248" uniqueCount="93">
  <si>
    <t>PRODUCTO INTERNO BRUTO Y DEFLACTORES (Base 2003)</t>
  </si>
  <si>
    <t>Millones de pesos</t>
  </si>
  <si>
    <t>Periodo</t>
  </si>
  <si>
    <t>PIB Constantes (Base 2013)</t>
  </si>
  <si>
    <t>PIB a Precios Corrientes</t>
  </si>
  <si>
    <t>Deflactor del PIB (Base 2013)</t>
  </si>
  <si>
    <t>Crecimiento anual Deflactor del PIB</t>
  </si>
  <si>
    <t>PIB Pesos 2020</t>
  </si>
  <si>
    <t>PIB Pesos 2021</t>
  </si>
  <si>
    <t>Crecimiento del PIB</t>
  </si>
  <si>
    <t>Crecimiento del PIB Nominal</t>
  </si>
  <si>
    <t>Crecimiento del deflactor del PIB</t>
  </si>
  <si>
    <t>CHECK</t>
  </si>
  <si>
    <t>Fuente: 1993-2020, INEGI; 2021-2027, estimaciones de crecimiento real y nominal del PIB, SHCP.</t>
  </si>
  <si>
    <t>PRODUCTO INTERNO BRUTO NOMINAL (Base 2013)</t>
  </si>
  <si>
    <t>TASA DE CRECIMIENTO ANUAL</t>
  </si>
  <si>
    <t>PRODUCTO INTERNO BRUTO REAL (Base 2013)</t>
  </si>
  <si>
    <t>DEFLACTOR DEL PIB (Base 2013)</t>
  </si>
  <si>
    <t>Número índice</t>
  </si>
  <si>
    <t>Trimestral</t>
  </si>
  <si>
    <t>Anual</t>
  </si>
  <si>
    <t>1993.01</t>
  </si>
  <si>
    <t>1993.02</t>
  </si>
  <si>
    <t>1993.03</t>
  </si>
  <si>
    <t>1993.04</t>
  </si>
  <si>
    <t>1994.01</t>
  </si>
  <si>
    <t>1994.02</t>
  </si>
  <si>
    <t>1994.03</t>
  </si>
  <si>
    <t>1994.04</t>
  </si>
  <si>
    <t>1995.01</t>
  </si>
  <si>
    <t>1995.02</t>
  </si>
  <si>
    <t>1995.03</t>
  </si>
  <si>
    <t>1995.04</t>
  </si>
  <si>
    <t>1996.01</t>
  </si>
  <si>
    <t>1996.02</t>
  </si>
  <si>
    <t>1996.03</t>
  </si>
  <si>
    <t>1996.04</t>
  </si>
  <si>
    <t>1997.01</t>
  </si>
  <si>
    <t>1997.02</t>
  </si>
  <si>
    <t>1997.03</t>
  </si>
  <si>
    <t>1997.04</t>
  </si>
  <si>
    <t>1998.01</t>
  </si>
  <si>
    <t>1998.02</t>
  </si>
  <si>
    <t>1998.03</t>
  </si>
  <si>
    <t>1998.04</t>
  </si>
  <si>
    <t>1999.01</t>
  </si>
  <si>
    <t>1999.02</t>
  </si>
  <si>
    <t>1999.03</t>
  </si>
  <si>
    <t>1999.04</t>
  </si>
  <si>
    <t>2000.01</t>
  </si>
  <si>
    <t>2000.02</t>
  </si>
  <si>
    <t>2000.03</t>
  </si>
  <si>
    <t>2000.04</t>
  </si>
  <si>
    <t>2001.01</t>
  </si>
  <si>
    <t>2001.02</t>
  </si>
  <si>
    <t>2001.03</t>
  </si>
  <si>
    <t>2001.04</t>
  </si>
  <si>
    <t>2002.01</t>
  </si>
  <si>
    <t>2002.02</t>
  </si>
  <si>
    <t>2002.03</t>
  </si>
  <si>
    <t>2002.04</t>
  </si>
  <si>
    <t>2003.01</t>
  </si>
  <si>
    <t>2003.02</t>
  </si>
  <si>
    <t>2003.03</t>
  </si>
  <si>
    <t>2003.04</t>
  </si>
  <si>
    <t>2004.01</t>
  </si>
  <si>
    <t>2004.02</t>
  </si>
  <si>
    <t>2004.03</t>
  </si>
  <si>
    <t>2004.04</t>
  </si>
  <si>
    <t>2005.01</t>
  </si>
  <si>
    <t>2005.02</t>
  </si>
  <si>
    <t>2005.03</t>
  </si>
  <si>
    <t>2005.04</t>
  </si>
  <si>
    <t>2006.01</t>
  </si>
  <si>
    <t>2006.02</t>
  </si>
  <si>
    <t>2006.03</t>
  </si>
  <si>
    <t>2006.04</t>
  </si>
  <si>
    <t>2007.01</t>
  </si>
  <si>
    <t>2007.02</t>
  </si>
  <si>
    <t>2007.03</t>
  </si>
  <si>
    <t>2007.04</t>
  </si>
  <si>
    <t>2008.01</t>
  </si>
  <si>
    <t>2008.02</t>
  </si>
  <si>
    <t>2008.03</t>
  </si>
  <si>
    <t>2008.04</t>
  </si>
  <si>
    <t>2009.01</t>
  </si>
  <si>
    <t>2009.02</t>
  </si>
  <si>
    <t>2009.03</t>
  </si>
  <si>
    <t>2009.04</t>
  </si>
  <si>
    <t>2010.01</t>
  </si>
  <si>
    <t>2010.02</t>
  </si>
  <si>
    <t>2010.03</t>
  </si>
  <si>
    <t>2010.04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</si>
</sst>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"/>
    <numFmt numFmtId="165" formatCode="0.0000"/>
    <numFmt numFmtId="166" formatCode="#,##0.0000"/>
    <numFmt numFmtId="167" formatCode="#,##0.000"/>
    <numFmt numFmtId="168" formatCode="#,##0.00000000000000"/>
    <numFmt numFmtId="169" formatCode="0.0"/>
    <numFmt numFmtId="170" formatCode="_-* #,##0.0_-;\-* #,##0.0_-;_-* &quot;-&quot;??_-;_-@_-"/>
    <numFmt numFmtId="171" formatCode="0.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2"/>
      <name val="Calibri"/>
      <family val="2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164" fontId="2" fillId="2" borderId="0" xfId="1" applyNumberFormat="1" applyFont="1" applyFill="1"/>
    <xf numFmtId="165" fontId="2" fillId="0" borderId="0" xfId="1" applyNumberFormat="1" applyFont="1"/>
    <xf numFmtId="166" fontId="2" fillId="0" borderId="0" xfId="1" applyNumberFormat="1" applyFont="1"/>
    <xf numFmtId="164" fontId="2" fillId="0" borderId="0" xfId="1" applyNumberFormat="1" applyFont="1"/>
    <xf numFmtId="164" fontId="2" fillId="0" borderId="5" xfId="1" applyNumberFormat="1" applyFont="1" applyBorder="1"/>
    <xf numFmtId="167" fontId="2" fillId="0" borderId="0" xfId="1" applyNumberFormat="1" applyFont="1"/>
    <xf numFmtId="164" fontId="2" fillId="3" borderId="0" xfId="1" applyNumberFormat="1" applyFont="1" applyFill="1"/>
    <xf numFmtId="0" fontId="2" fillId="0" borderId="7" xfId="1" applyFont="1" applyBorder="1" applyAlignment="1">
      <alignment horizontal="center"/>
    </xf>
    <xf numFmtId="164" fontId="2" fillId="2" borderId="1" xfId="1" applyNumberFormat="1" applyFont="1" applyFill="1" applyBorder="1"/>
    <xf numFmtId="165" fontId="2" fillId="0" borderId="1" xfId="1" applyNumberFormat="1" applyFont="1" applyBorder="1"/>
    <xf numFmtId="166" fontId="2" fillId="0" borderId="1" xfId="1" applyNumberFormat="1" applyFont="1" applyBorder="1"/>
    <xf numFmtId="164" fontId="2" fillId="0" borderId="1" xfId="1" applyNumberFormat="1" applyFont="1" applyBorder="1"/>
    <xf numFmtId="164" fontId="2" fillId="0" borderId="8" xfId="1" applyNumberFormat="1" applyFont="1" applyBorder="1"/>
    <xf numFmtId="166" fontId="2" fillId="3" borderId="0" xfId="1" applyNumberFormat="1" applyFont="1" applyFill="1"/>
    <xf numFmtId="164" fontId="2" fillId="3" borderId="5" xfId="1" applyNumberFormat="1" applyFont="1" applyFill="1" applyBorder="1"/>
    <xf numFmtId="4" fontId="2" fillId="3" borderId="5" xfId="1" applyNumberFormat="1" applyFont="1" applyFill="1" applyBorder="1"/>
    <xf numFmtId="0" fontId="5" fillId="0" borderId="0" xfId="1" applyFont="1"/>
    <xf numFmtId="168" fontId="2" fillId="0" borderId="0" xfId="1" applyNumberFormat="1" applyFont="1"/>
    <xf numFmtId="4" fontId="6" fillId="0" borderId="0" xfId="1" applyNumberFormat="1" applyFont="1"/>
    <xf numFmtId="43" fontId="2" fillId="0" borderId="0" xfId="2" applyFont="1" applyFill="1"/>
    <xf numFmtId="169" fontId="2" fillId="0" borderId="0" xfId="1" applyNumberFormat="1" applyFont="1"/>
    <xf numFmtId="170" fontId="2" fillId="0" borderId="0" xfId="1" applyNumberFormat="1" applyFont="1"/>
    <xf numFmtId="4" fontId="7" fillId="0" borderId="0" xfId="1" applyNumberFormat="1" applyFont="1"/>
    <xf numFmtId="0" fontId="8" fillId="0" borderId="0" xfId="1" applyFont="1"/>
    <xf numFmtId="0" fontId="1" fillId="0" borderId="0" xfId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2" fillId="0" borderId="2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164" fontId="2" fillId="0" borderId="0" xfId="1" quotePrefix="1" applyNumberFormat="1" applyFont="1"/>
    <xf numFmtId="0" fontId="2" fillId="0" borderId="5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8" fillId="4" borderId="0" xfId="1" applyFont="1" applyFill="1" applyAlignment="1">
      <alignment horizontal="center" vertical="center" wrapText="1"/>
    </xf>
    <xf numFmtId="164" fontId="9" fillId="0" borderId="6" xfId="1" applyNumberFormat="1" applyFont="1" applyBorder="1" applyAlignment="1">
      <alignment horizontal="right"/>
    </xf>
    <xf numFmtId="166" fontId="9" fillId="0" borderId="0" xfId="1" quotePrefix="1" applyNumberFormat="1" applyFont="1"/>
    <xf numFmtId="166" fontId="2" fillId="0" borderId="5" xfId="1" applyNumberFormat="1" applyFont="1" applyBorder="1"/>
    <xf numFmtId="171" fontId="2" fillId="0" borderId="5" xfId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center"/>
    </xf>
    <xf numFmtId="164" fontId="9" fillId="0" borderId="0" xfId="1" quotePrefix="1" applyNumberFormat="1" applyFont="1"/>
    <xf numFmtId="170" fontId="8" fillId="4" borderId="0" xfId="1" applyNumberFormat="1" applyFont="1" applyFill="1"/>
    <xf numFmtId="170" fontId="8" fillId="0" borderId="0" xfId="1" applyNumberFormat="1" applyFont="1"/>
    <xf numFmtId="164" fontId="9" fillId="0" borderId="6" xfId="1" quotePrefix="1" applyNumberFormat="1" applyFont="1" applyBorder="1"/>
    <xf numFmtId="164" fontId="2" fillId="0" borderId="5" xfId="1" quotePrefix="1" applyNumberFormat="1" applyFont="1" applyBorder="1"/>
    <xf numFmtId="166" fontId="9" fillId="0" borderId="0" xfId="1" applyNumberFormat="1" applyFont="1"/>
    <xf numFmtId="164" fontId="9" fillId="0" borderId="0" xfId="2" applyNumberFormat="1" applyFont="1" applyFill="1"/>
    <xf numFmtId="170" fontId="9" fillId="0" borderId="6" xfId="2" applyNumberFormat="1" applyFont="1" applyFill="1" applyBorder="1"/>
    <xf numFmtId="164" fontId="9" fillId="0" borderId="5" xfId="1" applyNumberFormat="1" applyFont="1" applyBorder="1"/>
    <xf numFmtId="170" fontId="9" fillId="0" borderId="0" xfId="2" applyNumberFormat="1" applyFont="1" applyFill="1"/>
    <xf numFmtId="170" fontId="2" fillId="0" borderId="0" xfId="2" applyNumberFormat="1" applyFont="1" applyFill="1"/>
    <xf numFmtId="170" fontId="9" fillId="0" borderId="0" xfId="1" applyNumberFormat="1" applyFont="1"/>
    <xf numFmtId="170" fontId="2" fillId="0" borderId="6" xfId="2" applyNumberFormat="1" applyFont="1" applyFill="1" applyBorder="1"/>
    <xf numFmtId="166" fontId="2" fillId="0" borderId="0" xfId="1" quotePrefix="1" applyNumberFormat="1" applyFont="1"/>
    <xf numFmtId="43" fontId="9" fillId="0" borderId="0" xfId="1" applyNumberFormat="1" applyFont="1"/>
    <xf numFmtId="0" fontId="2" fillId="0" borderId="7" xfId="1" quotePrefix="1" applyFont="1" applyBorder="1" applyAlignment="1">
      <alignment horizontal="center"/>
    </xf>
    <xf numFmtId="170" fontId="2" fillId="0" borderId="9" xfId="2" applyNumberFormat="1" applyFont="1" applyFill="1" applyBorder="1"/>
    <xf numFmtId="170" fontId="2" fillId="0" borderId="7" xfId="2" applyNumberFormat="1" applyFont="1" applyFill="1" applyBorder="1"/>
    <xf numFmtId="165" fontId="9" fillId="0" borderId="1" xfId="1" applyNumberFormat="1" applyFont="1" applyBorder="1"/>
    <xf numFmtId="0" fontId="3" fillId="0" borderId="0" xfId="1" applyFont="1" applyAlignment="1">
      <alignment horizontal="center"/>
    </xf>
    <xf numFmtId="0" fontId="8" fillId="4" borderId="0" xfId="1" applyFont="1" applyFill="1" applyAlignment="1">
      <alignment horizontal="center" vertical="center" wrapText="1"/>
    </xf>
  </cellXfs>
  <cellStyles count="3">
    <cellStyle name="Millares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dingf-b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DBC9135\MONTRU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NFEE21WRHX1\Compartida\Documents%20and%20Settings\pedro_ortiz\Mis%20documentos\Hacienda\Notas\IGAE\2008\Mayo\IGAE%20Sectores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31.249.196\Documents\Mis%20documentos\Compartida\umsm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31.249.196\Documents\Users\alejandra_canizares\AppData\Local\Microsoft\Windows\Temporary%20Internet%20Files\Content.Outlook\47P4KC11\Archivos_Gerardo_Gutierrez\Secci&#243;n%20III%205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Mis%20documentos\MAX\COIN\IMERV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fs01\upehp%20-%20politica%20fiscal\Mis%20documentos\Eduardo%20Su&#225;rez\Criterios%2003\Cambios%20a%20gr&#225;ficas%20del%20FMI%20de%20Petr&#243;leo%20y%20de%20ahorro%20financie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Consistenc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ecilia_posadas\Mis%20documentos\My%20Documents\Cecilia\Ahorro%20Financiero\AF_2004\Ahorro%20Financiero%20SEP01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%20Financieros\BaseFinanciera_sema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Mis%20documentos\MAX\COIN\E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MAX\TEMP\BON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31.249.196\Documents\Documents%20and%20Settings\gerardo_gutierrez\Mis%20documentos\Migraci&#243;n\Comentarios%20Infosel\Secci&#243;n%20II%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BASES\VG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Externo%20Ivan\BALANZA%20COMERCIAL\grafbalco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31.249.196\Documents\mis%20documentos\ALEJANDRA\Petr&#243;leo\Precio%20de%20referencia\Bases\2014\Especiales\Mis%20documentos\ALEJANDRA\Criterios\2009\VFJG\INFLACI&#211;N\An&#225;lisis_inflaci&#243;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Estructura_NV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31.249.196\Documents\Documents\Compartida\Resultado_Subas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lide%20tipo%20de%20cambio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OPOM%20versi&#243;n%20SHCP/Gr&#225;ficas_Macro_1803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ferencialTas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07\JLT\Tasas\Tasas_eqs_cetes_y_bono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cion\pib\informacion\produccion_industrial\Produccion%20Industrial%20Base%202003%20(1993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NFEE21WRHX1\Compartida\Documents%20and%20Settings\pedro_ortiz\Configuraci&#243;n%20local\Archivos%20temporales%20de%20Internet\OLK109\Carpetas%20Compartidas\EZEQUIEL\MONTR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cion\pib\PIB%20Base%202003%20(199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TEMP\tr-ud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c\AppData\Local\Temp\Temp1_informalidad_tasas_15ymas_xls.zip\Tasas%20de%20informalidad%20por%20trimestre\Tasas_Infor_enti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GPE%202005\Gr&#225;ficas%20peso%20d&#243;lar%20y%20d&#243;lar%20euro%20y%20accionari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tpalad2424\maximino_romero\Maximino_romero\BASES\BONDE_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NFEE21WRHX1\Compartida\Documents%20and%20Settings\pedro_ortiz\Configuraci&#243;n%20local\Archivos%20temporales%20de%20Internet\OLK109\IGAE%20Sect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GF-BM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AN-RAMA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A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a"/>
      <sheetName val="TASAS1DIA"/>
      <sheetName val="VARI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gráfica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RV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s petróle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STENCI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D Inst"/>
      <sheetName val="G AFI Var Pron"/>
      <sheetName val="G AFI Reales"/>
      <sheetName val="G-6"/>
      <sheetName val="G-5"/>
      <sheetName val="G-4"/>
      <sheetName val="G-3"/>
      <sheetName val="G-2"/>
      <sheetName val="G-1"/>
      <sheetName val="Componentes_2(ver1)"/>
      <sheetName val="Dif"/>
      <sheetName val="Indice"/>
      <sheetName val="Componentes_1"/>
      <sheetName val="Componentes_2"/>
      <sheetName val="Fondos Retiro"/>
      <sheetName val="Componentes_1(ver1)"/>
      <sheetName val="ooo"/>
      <sheetName val="G Comp_PIB"/>
      <sheetName val="G Comp_AFI"/>
      <sheetName val="G Comp_PIB Inst"/>
      <sheetName val="G Comp_Inst"/>
      <sheetName val="G PIB"/>
      <sheetName val="G AFI"/>
      <sheetName val="G M2a"/>
      <sheetName val="G Activos"/>
      <sheetName val="G Activos 2"/>
      <sheetName val="g 1 inst"/>
      <sheetName val="g 2 inst"/>
      <sheetName val="g 3 inst"/>
      <sheetName val="g 4 inst"/>
      <sheetName val="g 5 inst"/>
      <sheetName val="g 6 inst"/>
      <sheetName val="g total inst"/>
      <sheetName val="Gráfico1"/>
      <sheetName val="Spreads petróleo"/>
    </sheetNames>
    <sheetDataSet>
      <sheetData sheetId="0"/>
      <sheetData sheetId="1">
        <row r="100">
          <cell r="C100" t="str">
            <v>Flujos nominales AFI (mmdp)</v>
          </cell>
          <cell r="E100" t="str">
            <v>Flujos AFI como % del PIB</v>
          </cell>
          <cell r="G100" t="str">
            <v>Absorción Interna</v>
          </cell>
        </row>
        <row r="101">
          <cell r="C101" t="str">
            <v>Por componentes</v>
          </cell>
          <cell r="D101" t="str">
            <v>Directo</v>
          </cell>
          <cell r="E101" t="str">
            <v>Por componentes</v>
          </cell>
          <cell r="F101" t="str">
            <v>Directo</v>
          </cell>
          <cell r="G101" t="str">
            <v>Por componentes</v>
          </cell>
          <cell r="H101" t="str">
            <v>Directo</v>
          </cell>
        </row>
        <row r="102">
          <cell r="B102">
            <v>2004</v>
          </cell>
          <cell r="C102">
            <v>224.94200815036766</v>
          </cell>
          <cell r="D102">
            <v>374.33256376521922</v>
          </cell>
          <cell r="E102">
            <v>3.0600904593882858</v>
          </cell>
          <cell r="F102">
            <v>5.0923858839678111</v>
          </cell>
          <cell r="G102">
            <v>42.482404270489141</v>
          </cell>
          <cell r="H102">
            <v>25.528308922792885</v>
          </cell>
        </row>
        <row r="103">
          <cell r="B103">
            <v>2005</v>
          </cell>
          <cell r="C103">
            <v>397.73399996715216</v>
          </cell>
          <cell r="D103">
            <v>394.01286392271913</v>
          </cell>
          <cell r="E103">
            <v>5.009941552729182</v>
          </cell>
          <cell r="F103">
            <v>4.9630693363888563</v>
          </cell>
          <cell r="G103">
            <v>17.964281429784787</v>
          </cell>
          <cell r="H103">
            <v>18.133939685292461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L2" t="str">
            <v>M1-ByMenC</v>
          </cell>
          <cell r="M2" t="str">
            <v>Fondos para el Retiro</v>
          </cell>
          <cell r="N2" t="str">
            <v xml:space="preserve">Captación Bancaria </v>
          </cell>
          <cell r="O2" t="str">
            <v>Sociedades de Inversión</v>
          </cell>
          <cell r="P2" t="str">
            <v>Aseguradoras</v>
          </cell>
          <cell r="Q2" t="str">
            <v>Suma</v>
          </cell>
          <cell r="R2" t="str">
            <v>Resto</v>
          </cell>
          <cell r="S2" t="str">
            <v>AFI</v>
          </cell>
          <cell r="AF2" t="str">
            <v>M1-ByMenC</v>
          </cell>
          <cell r="AG2" t="str">
            <v>Fondos para el Retiro</v>
          </cell>
          <cell r="AH2" t="str">
            <v xml:space="preserve">Captación Bancaria </v>
          </cell>
          <cell r="AI2" t="str">
            <v>Sociedades de Inversión</v>
          </cell>
          <cell r="AJ2" t="str">
            <v>Aseguradoras</v>
          </cell>
          <cell r="AK2" t="str">
            <v>Suma</v>
          </cell>
          <cell r="AL2" t="str">
            <v>Resto</v>
          </cell>
          <cell r="AM2" t="str">
            <v>AFI</v>
          </cell>
          <cell r="AO2" t="str">
            <v>M1-ByMenC</v>
          </cell>
          <cell r="AP2" t="str">
            <v>Fondos para el Retiro</v>
          </cell>
          <cell r="AQ2" t="str">
            <v xml:space="preserve">Captación Bancaria </v>
          </cell>
          <cell r="AR2" t="str">
            <v>Sociedades de Inversión</v>
          </cell>
          <cell r="AS2" t="str">
            <v>Aseguradoras</v>
          </cell>
          <cell r="AT2" t="str">
            <v>Suma</v>
          </cell>
          <cell r="AU2" t="str">
            <v>Resto</v>
          </cell>
          <cell r="AV2" t="str">
            <v>AFI</v>
          </cell>
        </row>
        <row r="3"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AF3">
            <v>3.4007242298590521</v>
          </cell>
          <cell r="AG3">
            <v>0</v>
          </cell>
          <cell r="AH3">
            <v>19.816753239131604</v>
          </cell>
          <cell r="AI3">
            <v>0</v>
          </cell>
          <cell r="AJ3">
            <v>0.61014559364940524</v>
          </cell>
          <cell r="AK3">
            <v>23.827623062640061</v>
          </cell>
          <cell r="AL3">
            <v>4.329920138671338</v>
          </cell>
          <cell r="AM3">
            <v>28.157543201311398</v>
          </cell>
          <cell r="AO3">
            <v>12.077489167097037</v>
          </cell>
          <cell r="AP3">
            <v>0</v>
          </cell>
          <cell r="AQ3">
            <v>70.378133125650905</v>
          </cell>
          <cell r="AR3">
            <v>0</v>
          </cell>
          <cell r="AS3">
            <v>2.1668992542679946</v>
          </cell>
          <cell r="AT3">
            <v>84.622521547015936</v>
          </cell>
          <cell r="AU3">
            <v>15.377478452984059</v>
          </cell>
          <cell r="AV3">
            <v>100</v>
          </cell>
        </row>
        <row r="4"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AF4">
            <v>3.1349289889936522</v>
          </cell>
          <cell r="AG4">
            <v>0</v>
          </cell>
          <cell r="AH4">
            <v>25.299978514050668</v>
          </cell>
          <cell r="AI4">
            <v>0</v>
          </cell>
          <cell r="AJ4">
            <v>0.84307455209561288</v>
          </cell>
          <cell r="AK4">
            <v>29.277982055139933</v>
          </cell>
          <cell r="AL4">
            <v>6.9759500441154882</v>
          </cell>
          <cell r="AM4">
            <v>36.253932099255422</v>
          </cell>
          <cell r="AO4">
            <v>8.6471419994137335</v>
          </cell>
          <cell r="AP4">
            <v>0</v>
          </cell>
          <cell r="AQ4">
            <v>69.785474427393979</v>
          </cell>
          <cell r="AR4">
            <v>0</v>
          </cell>
          <cell r="AS4">
            <v>2.3254706545691572</v>
          </cell>
          <cell r="AT4">
            <v>80.758087081376871</v>
          </cell>
          <cell r="AU4">
            <v>19.241912918623129</v>
          </cell>
          <cell r="AV4">
            <v>100</v>
          </cell>
        </row>
        <row r="5"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AF5">
            <v>2.5177411038506339</v>
          </cell>
          <cell r="AG5">
            <v>0</v>
          </cell>
          <cell r="AH5">
            <v>24.23624455405853</v>
          </cell>
          <cell r="AI5">
            <v>0</v>
          </cell>
          <cell r="AJ5">
            <v>0.87931264307733437</v>
          </cell>
          <cell r="AK5">
            <v>27.633298300986503</v>
          </cell>
          <cell r="AL5">
            <v>9.421713942138819</v>
          </cell>
          <cell r="AM5">
            <v>37.055012243125319</v>
          </cell>
          <cell r="AO5">
            <v>6.7946033517172602</v>
          </cell>
          <cell r="AP5">
            <v>0</v>
          </cell>
          <cell r="AQ5">
            <v>65.406116708421791</v>
          </cell>
          <cell r="AR5">
            <v>0</v>
          </cell>
          <cell r="AS5">
            <v>2.3729924505435025</v>
          </cell>
          <cell r="AT5">
            <v>74.573712510682554</v>
          </cell>
          <cell r="AU5">
            <v>25.426287489317438</v>
          </cell>
          <cell r="AV5">
            <v>100</v>
          </cell>
        </row>
        <row r="6">
          <cell r="L6">
            <v>2.8991528673043927</v>
          </cell>
          <cell r="M6">
            <v>0</v>
          </cell>
          <cell r="N6">
            <v>16.893988777288527</v>
          </cell>
          <cell r="O6">
            <v>0</v>
          </cell>
          <cell r="P6">
            <v>0.52015548093269781</v>
          </cell>
          <cell r="Q6">
            <v>20.313297125525619</v>
          </cell>
          <cell r="R6">
            <v>3.6913020688385321</v>
          </cell>
          <cell r="S6">
            <v>24.004599194364147</v>
          </cell>
          <cell r="AF6">
            <v>1.8199071996940139</v>
          </cell>
          <cell r="AG6">
            <v>0</v>
          </cell>
          <cell r="AH6">
            <v>14.49166756332702</v>
          </cell>
          <cell r="AI6">
            <v>0</v>
          </cell>
          <cell r="AJ6">
            <v>0.67753301028424551</v>
          </cell>
          <cell r="AK6">
            <v>16.989107773305282</v>
          </cell>
          <cell r="AL6">
            <v>10.015781038558874</v>
          </cell>
          <cell r="AM6">
            <v>27.004888811864159</v>
          </cell>
          <cell r="AO6">
            <v>6.7391767926645461</v>
          </cell>
          <cell r="AP6">
            <v>0</v>
          </cell>
          <cell r="AQ6">
            <v>53.663126200172847</v>
          </cell>
          <cell r="AR6">
            <v>0</v>
          </cell>
          <cell r="AS6">
            <v>2.508927235377405</v>
          </cell>
          <cell r="AT6">
            <v>62.911230228214812</v>
          </cell>
          <cell r="AU6">
            <v>37.088769771785188</v>
          </cell>
          <cell r="AV6">
            <v>100</v>
          </cell>
        </row>
        <row r="7">
          <cell r="L7">
            <v>2.6029017163776329</v>
          </cell>
          <cell r="M7">
            <v>0</v>
          </cell>
          <cell r="N7">
            <v>17.89725227018987</v>
          </cell>
          <cell r="O7">
            <v>0</v>
          </cell>
          <cell r="P7">
            <v>0.51728133957006794</v>
          </cell>
          <cell r="Q7">
            <v>21.017435326137569</v>
          </cell>
          <cell r="R7">
            <v>3.8374371215158112</v>
          </cell>
          <cell r="S7">
            <v>24.854872447653381</v>
          </cell>
          <cell r="AF7">
            <v>2.2122952746348776</v>
          </cell>
          <cell r="AG7">
            <v>0</v>
          </cell>
          <cell r="AH7">
            <v>16.936784498942188</v>
          </cell>
          <cell r="AI7">
            <v>0</v>
          </cell>
          <cell r="AJ7">
            <v>0.89471542727635711</v>
          </cell>
          <cell r="AK7">
            <v>20.043795200853427</v>
          </cell>
          <cell r="AL7">
            <v>12.283686767288833</v>
          </cell>
          <cell r="AM7">
            <v>32.327481968142258</v>
          </cell>
          <cell r="AO7">
            <v>6.8433887823834434</v>
          </cell>
          <cell r="AP7">
            <v>0</v>
          </cell>
          <cell r="AQ7">
            <v>52.391288983264673</v>
          </cell>
          <cell r="AR7">
            <v>0</v>
          </cell>
          <cell r="AS7">
            <v>2.7676619792351032</v>
          </cell>
          <cell r="AT7">
            <v>62.00233974488323</v>
          </cell>
          <cell r="AU7">
            <v>37.997660255116777</v>
          </cell>
          <cell r="AV7">
            <v>100</v>
          </cell>
        </row>
        <row r="8">
          <cell r="L8">
            <v>2.3218791789030502</v>
          </cell>
          <cell r="M8">
            <v>0</v>
          </cell>
          <cell r="N8">
            <v>18.375317137164799</v>
          </cell>
          <cell r="O8">
            <v>0</v>
          </cell>
          <cell r="P8">
            <v>0.53260127157372961</v>
          </cell>
          <cell r="Q8">
            <v>21.229797587641578</v>
          </cell>
          <cell r="R8">
            <v>3.7216996214359375</v>
          </cell>
          <cell r="S8">
            <v>24.951497209077512</v>
          </cell>
          <cell r="AF8">
            <v>3.4708627636550506</v>
          </cell>
          <cell r="AG8">
            <v>0</v>
          </cell>
          <cell r="AH8">
            <v>18.220684010356987</v>
          </cell>
          <cell r="AI8">
            <v>0</v>
          </cell>
          <cell r="AJ8">
            <v>0.99115159113506135</v>
          </cell>
          <cell r="AK8">
            <v>22.6826983651471</v>
          </cell>
          <cell r="AL8">
            <v>12.294413946796029</v>
          </cell>
          <cell r="AM8">
            <v>34.977112311943131</v>
          </cell>
          <cell r="AO8">
            <v>9.923239896707841</v>
          </cell>
          <cell r="AP8">
            <v>0</v>
          </cell>
          <cell r="AQ8">
            <v>52.093162659787197</v>
          </cell>
          <cell r="AR8">
            <v>0</v>
          </cell>
          <cell r="AS8">
            <v>2.8337147512221215</v>
          </cell>
          <cell r="AT8">
            <v>64.850117307717156</v>
          </cell>
          <cell r="AU8">
            <v>35.149882692282844</v>
          </cell>
          <cell r="AV8">
            <v>100</v>
          </cell>
        </row>
        <row r="9">
          <cell r="L9">
            <v>2.2194563181566118</v>
          </cell>
          <cell r="M9">
            <v>0</v>
          </cell>
          <cell r="N9">
            <v>19.314617849219442</v>
          </cell>
          <cell r="O9">
            <v>0</v>
          </cell>
          <cell r="P9">
            <v>0.57183240364995502</v>
          </cell>
          <cell r="Q9">
            <v>22.105906571026011</v>
          </cell>
          <cell r="R9">
            <v>5.5194010192288445</v>
          </cell>
          <cell r="S9">
            <v>27.625307590254856</v>
          </cell>
          <cell r="AF9">
            <v>8.3844182513235186</v>
          </cell>
          <cell r="AG9">
            <v>0</v>
          </cell>
          <cell r="AH9">
            <v>17.524732121152162</v>
          </cell>
          <cell r="AI9">
            <v>0</v>
          </cell>
          <cell r="AJ9">
            <v>0.98921895987175379</v>
          </cell>
          <cell r="AK9">
            <v>26.898369332347432</v>
          </cell>
          <cell r="AL9">
            <v>7.9347068808045593</v>
          </cell>
          <cell r="AM9">
            <v>34.83307621315199</v>
          </cell>
          <cell r="AO9">
            <v>24.070277916360993</v>
          </cell>
          <cell r="AP9">
            <v>0</v>
          </cell>
          <cell r="AQ9">
            <v>50.31060711926245</v>
          </cell>
          <cell r="AR9">
            <v>0</v>
          </cell>
          <cell r="AS9">
            <v>2.8398840051291607</v>
          </cell>
          <cell r="AT9">
            <v>77.2207690407526</v>
          </cell>
          <cell r="AU9">
            <v>22.779230959247396</v>
          </cell>
          <cell r="AV9">
            <v>100</v>
          </cell>
        </row>
        <row r="10">
          <cell r="L10">
            <v>2.4959678984430278</v>
          </cell>
          <cell r="M10">
            <v>0</v>
          </cell>
          <cell r="N10">
            <v>20.14333799077216</v>
          </cell>
          <cell r="O10">
            <v>0</v>
          </cell>
          <cell r="P10">
            <v>0.67123913345813413</v>
          </cell>
          <cell r="Q10">
            <v>23.310545022673324</v>
          </cell>
          <cell r="R10">
            <v>5.5541122087246526</v>
          </cell>
          <cell r="S10">
            <v>28.864657231397977</v>
          </cell>
          <cell r="AF10">
            <v>8.1543014196284158</v>
          </cell>
          <cell r="AG10">
            <v>0.1797638111792666</v>
          </cell>
          <cell r="AH10">
            <v>21.333207116232856</v>
          </cell>
          <cell r="AI10">
            <v>0</v>
          </cell>
          <cell r="AJ10">
            <v>1.1049557104574776</v>
          </cell>
          <cell r="AK10">
            <v>30.772228057498012</v>
          </cell>
          <cell r="AL10">
            <v>4.3207808187011167</v>
          </cell>
          <cell r="AM10">
            <v>35.093008876199136</v>
          </cell>
          <cell r="AO10">
            <v>23.236256111281605</v>
          </cell>
          <cell r="AP10">
            <v>0.51224963870563534</v>
          </cell>
          <cell r="AQ10">
            <v>60.790475936366676</v>
          </cell>
          <cell r="AR10">
            <v>0</v>
          </cell>
          <cell r="AS10">
            <v>3.1486491065942297</v>
          </cell>
          <cell r="AT10">
            <v>87.687630792948141</v>
          </cell>
          <cell r="AU10">
            <v>12.312369207051855</v>
          </cell>
          <cell r="AV10">
            <v>100</v>
          </cell>
        </row>
        <row r="11">
          <cell r="L11">
            <v>1.9736478026619633</v>
          </cell>
          <cell r="M11">
            <v>0</v>
          </cell>
          <cell r="N11">
            <v>18.259773714302145</v>
          </cell>
          <cell r="O11">
            <v>0</v>
          </cell>
          <cell r="P11">
            <v>0.58445300504575159</v>
          </cell>
          <cell r="Q11">
            <v>20.817874522009859</v>
          </cell>
          <cell r="R11">
            <v>5.8932166053463932</v>
          </cell>
          <cell r="S11">
            <v>26.711091127356251</v>
          </cell>
          <cell r="AF11">
            <v>8.9073585389706356</v>
          </cell>
          <cell r="AG11">
            <v>0.41222612742500675</v>
          </cell>
          <cell r="AH11">
            <v>23.571284367358704</v>
          </cell>
          <cell r="AI11">
            <v>0</v>
          </cell>
          <cell r="AJ11">
            <v>1.2388990548982577</v>
          </cell>
          <cell r="AK11">
            <v>34.129768088652604</v>
          </cell>
          <cell r="AL11">
            <v>5.9440034185112038</v>
          </cell>
          <cell r="AM11">
            <v>40.073771507163805</v>
          </cell>
          <cell r="AO11">
            <v>22.227402622631381</v>
          </cell>
          <cell r="AP11">
            <v>1.0286681585518223</v>
          </cell>
          <cell r="AQ11">
            <v>58.819730414305951</v>
          </cell>
          <cell r="AR11">
            <v>0</v>
          </cell>
          <cell r="AS11">
            <v>3.0915459371643754</v>
          </cell>
          <cell r="AT11">
            <v>85.167347132653532</v>
          </cell>
          <cell r="AU11">
            <v>14.832652867346466</v>
          </cell>
          <cell r="AV11">
            <v>100</v>
          </cell>
        </row>
        <row r="12">
          <cell r="L12">
            <v>1.8990432665097985</v>
          </cell>
          <cell r="M12">
            <v>0</v>
          </cell>
          <cell r="N12">
            <v>18.176896378817652</v>
          </cell>
          <cell r="O12">
            <v>0</v>
          </cell>
          <cell r="P12">
            <v>0.60359863829937288</v>
          </cell>
          <cell r="Q12">
            <v>20.679538283626826</v>
          </cell>
          <cell r="R12">
            <v>6.8115593916558099</v>
          </cell>
          <cell r="S12">
            <v>27.491097675282631</v>
          </cell>
          <cell r="AF12">
            <v>7.7051465332304945</v>
          </cell>
          <cell r="AG12">
            <v>0.63296626329999572</v>
          </cell>
          <cell r="AH12">
            <v>28.108054869752692</v>
          </cell>
          <cell r="AI12">
            <v>0</v>
          </cell>
          <cell r="AJ12">
            <v>1.2197862195730274</v>
          </cell>
          <cell r="AK12">
            <v>37.665953885856204</v>
          </cell>
          <cell r="AL12">
            <v>5.4204707710184996</v>
          </cell>
          <cell r="AM12">
            <v>43.086424656874712</v>
          </cell>
          <cell r="AO12">
            <v>17.883002812583314</v>
          </cell>
          <cell r="AP12">
            <v>1.4690619338706306</v>
          </cell>
          <cell r="AQ12">
            <v>65.236452301613468</v>
          </cell>
          <cell r="AR12">
            <v>0</v>
          </cell>
          <cell r="AS12">
            <v>2.8310221358281185</v>
          </cell>
          <cell r="AT12">
            <v>87.419539183895523</v>
          </cell>
          <cell r="AU12">
            <v>12.580460816104475</v>
          </cell>
          <cell r="AV12">
            <v>100</v>
          </cell>
        </row>
        <row r="13">
          <cell r="L13">
            <v>1.8639051466065826</v>
          </cell>
          <cell r="M13">
            <v>0</v>
          </cell>
          <cell r="N13">
            <v>18.093359786440839</v>
          </cell>
          <cell r="O13">
            <v>0</v>
          </cell>
          <cell r="P13">
            <v>0.62808185124906124</v>
          </cell>
          <cell r="Q13">
            <v>20.58534678429648</v>
          </cell>
          <cell r="R13">
            <v>8.2665728605170923</v>
          </cell>
          <cell r="S13">
            <v>28.851919644813574</v>
          </cell>
          <cell r="AF13">
            <v>5.889194631296653</v>
          </cell>
          <cell r="AG13">
            <v>0.9571507831616638</v>
          </cell>
          <cell r="AH13">
            <v>26.610553332267013</v>
          </cell>
          <cell r="AI13">
            <v>0</v>
          </cell>
          <cell r="AJ13">
            <v>1.3597359780248639</v>
          </cell>
          <cell r="AK13">
            <v>34.816634724750195</v>
          </cell>
          <cell r="AL13">
            <v>5.7183714703760371</v>
          </cell>
          <cell r="AM13">
            <v>40.535006195126236</v>
          </cell>
          <cell r="AO13">
            <v>14.528663454366871</v>
          </cell>
          <cell r="AP13">
            <v>2.3612942811804669</v>
          </cell>
          <cell r="AQ13">
            <v>65.648326792328348</v>
          </cell>
          <cell r="AR13">
            <v>0</v>
          </cell>
          <cell r="AS13">
            <v>3.354473344544235</v>
          </cell>
          <cell r="AT13">
            <v>85.892757872419935</v>
          </cell>
          <cell r="AU13">
            <v>14.107242127580063</v>
          </cell>
          <cell r="AV13">
            <v>100</v>
          </cell>
        </row>
        <row r="14">
          <cell r="L14">
            <v>1.8230055680996311</v>
          </cell>
          <cell r="M14">
            <v>0</v>
          </cell>
          <cell r="N14">
            <v>17.548590958895598</v>
          </cell>
          <cell r="O14">
            <v>0</v>
          </cell>
          <cell r="P14">
            <v>0.6366785854108542</v>
          </cell>
          <cell r="Q14">
            <v>20.008275112406086</v>
          </cell>
          <cell r="R14">
            <v>6.8219234103507551</v>
          </cell>
          <cell r="S14">
            <v>26.830198522756842</v>
          </cell>
          <cell r="AF14">
            <v>6.5795412275018439</v>
          </cell>
          <cell r="AG14">
            <v>1.11279809562292</v>
          </cell>
          <cell r="AH14">
            <v>24.196235229641943</v>
          </cell>
          <cell r="AI14">
            <v>3.0975576835309613</v>
          </cell>
          <cell r="AJ14">
            <v>1.3040787194438692</v>
          </cell>
          <cell r="AK14">
            <v>36.290210955741536</v>
          </cell>
          <cell r="AL14">
            <v>3.5783936860565468</v>
          </cell>
          <cell r="AM14">
            <v>39.868604641798086</v>
          </cell>
          <cell r="AO14">
            <v>16.503063717970907</v>
          </cell>
          <cell r="AP14">
            <v>2.7911638885306433</v>
          </cell>
          <cell r="AQ14">
            <v>60.689947508909569</v>
          </cell>
          <cell r="AR14">
            <v>7.7694158382545817</v>
          </cell>
          <cell r="AS14">
            <v>3.2709414617352288</v>
          </cell>
          <cell r="AT14">
            <v>91.024532415400927</v>
          </cell>
          <cell r="AU14">
            <v>8.9754675845990697</v>
          </cell>
          <cell r="AV14">
            <v>100</v>
          </cell>
        </row>
        <row r="15">
          <cell r="L15">
            <v>1.5455118228961924</v>
          </cell>
          <cell r="M15">
            <v>0</v>
          </cell>
          <cell r="N15">
            <v>15.259957290739329</v>
          </cell>
          <cell r="O15">
            <v>0</v>
          </cell>
          <cell r="P15">
            <v>0.51124650784627768</v>
          </cell>
          <cell r="Q15">
            <v>17.316715621481798</v>
          </cell>
          <cell r="R15">
            <v>7.857495982218456</v>
          </cell>
          <cell r="S15">
            <v>25.174211603700254</v>
          </cell>
          <cell r="AF15">
            <v>7.0174406469762936</v>
          </cell>
          <cell r="AG15">
            <v>1.4552774799528707</v>
          </cell>
          <cell r="AH15">
            <v>22.313429183344962</v>
          </cell>
          <cell r="AI15">
            <v>3.3071214462171024</v>
          </cell>
          <cell r="AJ15">
            <v>1.1247027066626403</v>
          </cell>
          <cell r="AK15">
            <v>35.217971463153873</v>
          </cell>
          <cell r="AL15">
            <v>6.5929943051353277</v>
          </cell>
          <cell r="AM15">
            <v>41.810965768289201</v>
          </cell>
          <cell r="AO15">
            <v>16.783732492250991</v>
          </cell>
          <cell r="AP15">
            <v>3.4806119715526891</v>
          </cell>
          <cell r="AQ15">
            <v>53.367409179216317</v>
          </cell>
          <cell r="AR15">
            <v>7.9096987726730088</v>
          </cell>
          <cell r="AS15">
            <v>2.6899706476420393</v>
          </cell>
          <cell r="AT15">
            <v>84.231423063335058</v>
          </cell>
          <cell r="AU15">
            <v>15.76857693666495</v>
          </cell>
          <cell r="AV15">
            <v>100</v>
          </cell>
        </row>
        <row r="16">
          <cell r="L16">
            <v>1.6134056512062931</v>
          </cell>
          <cell r="M16">
            <v>0</v>
          </cell>
          <cell r="N16">
            <v>14.030266506986372</v>
          </cell>
          <cell r="O16">
            <v>0</v>
          </cell>
          <cell r="P16">
            <v>0.46278708303843419</v>
          </cell>
          <cell r="Q16">
            <v>16.1064592412311</v>
          </cell>
          <cell r="R16">
            <v>8.7333783332010313</v>
          </cell>
          <cell r="S16">
            <v>24.839837574432131</v>
          </cell>
          <cell r="AF16">
            <v>6.9192689384500659</v>
          </cell>
          <cell r="AG16">
            <v>2.1596603510986832</v>
          </cell>
          <cell r="AH16">
            <v>22.930849671258009</v>
          </cell>
          <cell r="AI16">
            <v>3.1163700557698117</v>
          </cell>
          <cell r="AJ16">
            <v>1.0753079918758361</v>
          </cell>
          <cell r="AK16">
            <v>36.201457008452401</v>
          </cell>
          <cell r="AL16">
            <v>7.5181892790158713</v>
          </cell>
          <cell r="AM16">
            <v>43.719646287468279</v>
          </cell>
          <cell r="AO16">
            <v>15.826452238323331</v>
          </cell>
          <cell r="AP16">
            <v>4.9397937414642907</v>
          </cell>
          <cell r="AQ16">
            <v>52.449760275921683</v>
          </cell>
          <cell r="AR16">
            <v>7.1280770097700508</v>
          </cell>
          <cell r="AS16">
            <v>2.4595532745288029</v>
          </cell>
          <cell r="AT16">
            <v>82.803636540008156</v>
          </cell>
          <cell r="AU16">
            <v>17.196363459991833</v>
          </cell>
          <cell r="AV16">
            <v>100</v>
          </cell>
        </row>
        <row r="17">
          <cell r="L17">
            <v>1.5761748639409163</v>
          </cell>
          <cell r="M17">
            <v>0</v>
          </cell>
          <cell r="N17">
            <v>14.43051843631237</v>
          </cell>
          <cell r="O17">
            <v>0</v>
          </cell>
          <cell r="P17">
            <v>0.48159124642999479</v>
          </cell>
          <cell r="Q17">
            <v>16.488284546683282</v>
          </cell>
          <cell r="R17">
            <v>9.0110671786651988</v>
          </cell>
          <cell r="S17">
            <v>25.499351725348479</v>
          </cell>
          <cell r="AF17">
            <v>6.8110016614195867</v>
          </cell>
          <cell r="AG17">
            <v>2.9792176921892088</v>
          </cell>
          <cell r="AH17">
            <v>19.865002895279297</v>
          </cell>
          <cell r="AI17">
            <v>4.1135818257852872</v>
          </cell>
          <cell r="AJ17">
            <v>1.1073291764368893</v>
          </cell>
          <cell r="AK17">
            <v>34.876133251110268</v>
          </cell>
          <cell r="AL17">
            <v>8.8180511282664735</v>
          </cell>
          <cell r="AM17">
            <v>43.694184379376743</v>
          </cell>
          <cell r="AO17">
            <v>15.587890604119661</v>
          </cell>
          <cell r="AP17">
            <v>6.8183391783263785</v>
          </cell>
          <cell r="AQ17">
            <v>45.463722867099442</v>
          </cell>
          <cell r="AR17">
            <v>9.4144836074039659</v>
          </cell>
          <cell r="AS17">
            <v>2.5342713044428371</v>
          </cell>
          <cell r="AT17">
            <v>79.818707561392287</v>
          </cell>
          <cell r="AU17">
            <v>20.181292438607716</v>
          </cell>
          <cell r="AV17">
            <v>100</v>
          </cell>
        </row>
        <row r="18">
          <cell r="L18">
            <v>1.6616075998895543</v>
          </cell>
          <cell r="M18">
            <v>0</v>
          </cell>
          <cell r="N18">
            <v>13.23114989728359</v>
          </cell>
          <cell r="O18">
            <v>0</v>
          </cell>
          <cell r="P18">
            <v>0.6185996732435769</v>
          </cell>
          <cell r="Q18">
            <v>15.511357170416721</v>
          </cell>
          <cell r="R18">
            <v>9.1445859960866329</v>
          </cell>
          <cell r="S18">
            <v>24.655943166503356</v>
          </cell>
          <cell r="AF18">
            <v>6.7663903286557971</v>
          </cell>
          <cell r="AG18">
            <v>3.5659328157943455</v>
          </cell>
          <cell r="AH18">
            <v>14.568357532513456</v>
          </cell>
          <cell r="AI18">
            <v>3.3333899917610625</v>
          </cell>
          <cell r="AJ18">
            <v>0.9750480324372941</v>
          </cell>
          <cell r="AK18">
            <v>29.209118701161955</v>
          </cell>
          <cell r="AL18">
            <v>12.650177358533806</v>
          </cell>
          <cell r="AM18">
            <v>41.859296059695765</v>
          </cell>
          <cell r="AO18">
            <v>16.164606110447277</v>
          </cell>
          <cell r="AP18">
            <v>8.5188551921870577</v>
          </cell>
          <cell r="AQ18">
            <v>34.8031594027225</v>
          </cell>
          <cell r="AR18">
            <v>7.9633207089944786</v>
          </cell>
          <cell r="AS18">
            <v>2.329346463559189</v>
          </cell>
          <cell r="AT18">
            <v>69.779287877910505</v>
          </cell>
          <cell r="AU18">
            <v>30.220712122089495</v>
          </cell>
          <cell r="AV18">
            <v>100</v>
          </cell>
        </row>
        <row r="19">
          <cell r="L19">
            <v>1.4084246189329195</v>
          </cell>
          <cell r="M19">
            <v>0</v>
          </cell>
          <cell r="N19">
            <v>10.986326425317026</v>
          </cell>
          <cell r="O19">
            <v>0</v>
          </cell>
          <cell r="P19">
            <v>0.64205924563833272</v>
          </cell>
          <cell r="Q19">
            <v>13.03681028988828</v>
          </cell>
          <cell r="R19">
            <v>11.5410368589918</v>
          </cell>
          <cell r="S19">
            <v>24.577847148880082</v>
          </cell>
          <cell r="AF19">
            <v>8.2529564785554967</v>
          </cell>
          <cell r="AG19">
            <v>4.6585194723227881</v>
          </cell>
          <cell r="AH19">
            <v>13.9598651727672</v>
          </cell>
          <cell r="AI19">
            <v>5.0686274654806978</v>
          </cell>
          <cell r="AJ19">
            <v>1.1011615921376858</v>
          </cell>
          <cell r="AK19">
            <v>33.041130181263867</v>
          </cell>
          <cell r="AL19">
            <v>13.445073250155096</v>
          </cell>
          <cell r="AM19">
            <v>46.486203431418964</v>
          </cell>
          <cell r="AO19">
            <v>17.753560990910071</v>
          </cell>
          <cell r="AP19">
            <v>10.021294768017558</v>
          </cell>
          <cell r="AQ19">
            <v>30.030125375504518</v>
          </cell>
          <cell r="AR19">
            <v>10.903509194848397</v>
          </cell>
          <cell r="AS19">
            <v>2.3687922670695793</v>
          </cell>
          <cell r="AT19">
            <v>71.07728259635013</v>
          </cell>
          <cell r="AU19">
            <v>28.922717403649873</v>
          </cell>
          <cell r="AV19">
            <v>100</v>
          </cell>
        </row>
        <row r="20">
          <cell r="L20">
            <v>1.4113565741981013</v>
          </cell>
          <cell r="M20">
            <v>0</v>
          </cell>
          <cell r="N20">
            <v>12.513678391240084</v>
          </cell>
          <cell r="O20">
            <v>0</v>
          </cell>
          <cell r="P20">
            <v>0.68224261149912546</v>
          </cell>
          <cell r="Q20">
            <v>14.60727757693731</v>
          </cell>
          <cell r="R20">
            <v>11.143017093641818</v>
          </cell>
          <cell r="S20">
            <v>25.750294670579134</v>
          </cell>
          <cell r="AF20">
            <v>8.462788022917854</v>
          </cell>
          <cell r="AG20">
            <v>5.2116215262812497</v>
          </cell>
          <cell r="AH20">
            <v>12.367085498178009</v>
          </cell>
          <cell r="AI20">
            <v>5.1794142526026574</v>
          </cell>
          <cell r="AJ20">
            <v>1.3338208637282567</v>
          </cell>
          <cell r="AK20">
            <v>32.554730163708022</v>
          </cell>
          <cell r="AL20">
            <v>15.148485435404954</v>
          </cell>
          <cell r="AM20">
            <v>47.70321559911298</v>
          </cell>
          <cell r="AO20">
            <v>17.74049802855474</v>
          </cell>
          <cell r="AP20">
            <v>10.925094798804627</v>
          </cell>
          <cell r="AQ20">
            <v>25.925056294125316</v>
          </cell>
          <cell r="AR20">
            <v>10.85757886036296</v>
          </cell>
          <cell r="AS20">
            <v>2.796081662371328</v>
          </cell>
          <cell r="AT20">
            <v>68.244309644218973</v>
          </cell>
          <cell r="AU20">
            <v>31.755690355781034</v>
          </cell>
          <cell r="AV20">
            <v>100</v>
          </cell>
        </row>
        <row r="21">
          <cell r="L21">
            <v>1.6748741373618088</v>
          </cell>
          <cell r="M21">
            <v>0</v>
          </cell>
          <cell r="N21">
            <v>13.690560441503715</v>
          </cell>
          <cell r="O21">
            <v>0</v>
          </cell>
          <cell r="P21">
            <v>0.80644921596870422</v>
          </cell>
          <cell r="Q21">
            <v>16.17188379483423</v>
          </cell>
          <cell r="R21">
            <v>12.704447722505344</v>
          </cell>
          <cell r="S21">
            <v>28.876331517339572</v>
          </cell>
          <cell r="AF21">
            <v>8.8415940281964094</v>
          </cell>
          <cell r="AG21">
            <v>5.9743083466485238</v>
          </cell>
          <cell r="AH21">
            <v>12.570521588861256</v>
          </cell>
          <cell r="AI21">
            <v>5.3812132089630991</v>
          </cell>
          <cell r="AJ21">
            <v>1.6336684085080377</v>
          </cell>
          <cell r="AK21">
            <v>34.401305581177319</v>
          </cell>
          <cell r="AL21">
            <v>15.886794745667181</v>
          </cell>
          <cell r="AM21">
            <v>50.288100326844507</v>
          </cell>
          <cell r="AO21">
            <v>17.581881142319947</v>
          </cell>
          <cell r="AP21">
            <v>11.88016311576469</v>
          </cell>
          <cell r="AQ21">
            <v>24.997010241309379</v>
          </cell>
          <cell r="AR21">
            <v>10.70076851976556</v>
          </cell>
          <cell r="AS21">
            <v>3.2486182573811839</v>
          </cell>
          <cell r="AT21">
            <v>68.408441276540756</v>
          </cell>
          <cell r="AU21">
            <v>31.591558723459244</v>
          </cell>
          <cell r="AV21">
            <v>100</v>
          </cell>
        </row>
        <row r="22">
          <cell r="L22">
            <v>2.0420507079474017</v>
          </cell>
          <cell r="M22">
            <v>0</v>
          </cell>
          <cell r="N22">
            <v>15.63343427659113</v>
          </cell>
          <cell r="O22">
            <v>0</v>
          </cell>
          <cell r="P22">
            <v>0.82586365962504182</v>
          </cell>
          <cell r="Q22">
            <v>18.501348644163574</v>
          </cell>
          <cell r="R22">
            <v>11.338410178309585</v>
          </cell>
          <cell r="S22">
            <v>29.839758822473161</v>
          </cell>
        </row>
        <row r="23">
          <cell r="L23">
            <v>1.9093232809179697</v>
          </cell>
          <cell r="M23">
            <v>0</v>
          </cell>
          <cell r="N23">
            <v>14.012984791183559</v>
          </cell>
          <cell r="O23">
            <v>0</v>
          </cell>
          <cell r="P23">
            <v>0.80098426430377601</v>
          </cell>
          <cell r="Q23">
            <v>16.723292336405304</v>
          </cell>
          <cell r="R23">
            <v>12.350135483036834</v>
          </cell>
          <cell r="S23">
            <v>29.073427819442138</v>
          </cell>
        </row>
        <row r="24">
          <cell r="L24">
            <v>2.2865785199770285</v>
          </cell>
          <cell r="M24">
            <v>0</v>
          </cell>
          <cell r="N24">
            <v>13.998481589081665</v>
          </cell>
          <cell r="O24">
            <v>0</v>
          </cell>
          <cell r="P24">
            <v>0.82211447866366794</v>
          </cell>
          <cell r="Q24">
            <v>17.107174587722362</v>
          </cell>
          <cell r="R24">
            <v>12.692981437760956</v>
          </cell>
          <cell r="S24">
            <v>29.800156025483314</v>
          </cell>
        </row>
        <row r="25">
          <cell r="L25">
            <v>2.2249736970878295</v>
          </cell>
          <cell r="M25">
            <v>0</v>
          </cell>
          <cell r="N25">
            <v>14.996862773327926</v>
          </cell>
          <cell r="O25">
            <v>0</v>
          </cell>
          <cell r="P25">
            <v>0.83054714843472288</v>
          </cell>
          <cell r="Q25">
            <v>18.052383618850477</v>
          </cell>
          <cell r="R25">
            <v>13.163138678300305</v>
          </cell>
          <cell r="S25">
            <v>31.215522297150784</v>
          </cell>
        </row>
        <row r="26">
          <cell r="L26">
            <v>3.0491285367223955</v>
          </cell>
          <cell r="M26">
            <v>0</v>
          </cell>
          <cell r="N26">
            <v>16.006742806527878</v>
          </cell>
          <cell r="O26">
            <v>0</v>
          </cell>
          <cell r="P26">
            <v>0.87071970473566029</v>
          </cell>
          <cell r="Q26">
            <v>19.926591047985934</v>
          </cell>
          <cell r="R26">
            <v>10.800556219047106</v>
          </cell>
          <cell r="S26">
            <v>30.72714726703304</v>
          </cell>
        </row>
        <row r="27">
          <cell r="L27">
            <v>2.8968036586299442</v>
          </cell>
          <cell r="M27">
            <v>0</v>
          </cell>
          <cell r="N27">
            <v>16.805474522235976</v>
          </cell>
          <cell r="O27">
            <v>0</v>
          </cell>
          <cell r="P27">
            <v>0.86742266950298952</v>
          </cell>
          <cell r="Q27">
            <v>20.56970085036891</v>
          </cell>
          <cell r="R27">
            <v>10.595061789678274</v>
          </cell>
          <cell r="S27">
            <v>31.164762640047183</v>
          </cell>
        </row>
        <row r="28">
          <cell r="L28">
            <v>3.1100490403080685</v>
          </cell>
          <cell r="M28">
            <v>0</v>
          </cell>
          <cell r="N28">
            <v>17.411837545369806</v>
          </cell>
          <cell r="O28">
            <v>0</v>
          </cell>
          <cell r="P28">
            <v>0.85159032909727239</v>
          </cell>
          <cell r="Q28">
            <v>21.373476914775146</v>
          </cell>
          <cell r="R28">
            <v>9.6209160176533448</v>
          </cell>
          <cell r="S28">
            <v>30.994392932428493</v>
          </cell>
        </row>
        <row r="29">
          <cell r="L29">
            <v>4.3459799650139566</v>
          </cell>
          <cell r="M29">
            <v>0</v>
          </cell>
          <cell r="N29">
            <v>18.438173522117125</v>
          </cell>
          <cell r="O29">
            <v>0</v>
          </cell>
          <cell r="P29">
            <v>0.92020655420159558</v>
          </cell>
          <cell r="Q29">
            <v>23.704360041332677</v>
          </cell>
          <cell r="R29">
            <v>9.1719956704297854</v>
          </cell>
          <cell r="S29">
            <v>32.876355711762464</v>
          </cell>
        </row>
        <row r="30">
          <cell r="L30">
            <v>7.6767454489417926</v>
          </cell>
          <cell r="M30">
            <v>0</v>
          </cell>
          <cell r="N30">
            <v>16.04558641069012</v>
          </cell>
          <cell r="O30">
            <v>0</v>
          </cell>
          <cell r="P30">
            <v>0.90572558769997835</v>
          </cell>
          <cell r="Q30">
            <v>24.628057447331891</v>
          </cell>
          <cell r="R30">
            <v>7.2649912146603812</v>
          </cell>
          <cell r="S30">
            <v>31.893048661992275</v>
          </cell>
        </row>
        <row r="31">
          <cell r="L31">
            <v>7.0017002534361437</v>
          </cell>
          <cell r="M31">
            <v>0</v>
          </cell>
          <cell r="N31">
            <v>17.633597997157207</v>
          </cell>
          <cell r="O31">
            <v>0</v>
          </cell>
          <cell r="P31">
            <v>0.97195169380220969</v>
          </cell>
          <cell r="Q31">
            <v>25.607249944395562</v>
          </cell>
          <cell r="R31">
            <v>6.3655737395997471</v>
          </cell>
          <cell r="S31">
            <v>31.972823683995305</v>
          </cell>
        </row>
        <row r="32">
          <cell r="L32">
            <v>7.0522307880771598</v>
          </cell>
          <cell r="M32">
            <v>4.7623781234743777E-2</v>
          </cell>
          <cell r="N32">
            <v>16.974152393091156</v>
          </cell>
          <cell r="O32">
            <v>0</v>
          </cell>
          <cell r="P32">
            <v>0.9872049426689854</v>
          </cell>
          <cell r="Q32">
            <v>25.061211905072046</v>
          </cell>
          <cell r="R32">
            <v>6.0482060719192798</v>
          </cell>
          <cell r="S32">
            <v>31.10941797699132</v>
          </cell>
        </row>
        <row r="33">
          <cell r="L33">
            <v>6.8970172567773851</v>
          </cell>
          <cell r="M33">
            <v>0.13386863444802341</v>
          </cell>
          <cell r="N33">
            <v>19.684080283569532</v>
          </cell>
          <cell r="O33">
            <v>0</v>
          </cell>
          <cell r="P33">
            <v>1.006757236972015</v>
          </cell>
          <cell r="Q33">
            <v>27.721723411766959</v>
          </cell>
          <cell r="R33">
            <v>5.2859869748321113</v>
          </cell>
          <cell r="S33">
            <v>33.007710386599072</v>
          </cell>
        </row>
        <row r="34">
          <cell r="L34">
            <v>7.5875036824874762</v>
          </cell>
          <cell r="M34">
            <v>0.16726859961510018</v>
          </cell>
          <cell r="N34">
            <v>19.850356176931815</v>
          </cell>
          <cell r="O34">
            <v>0</v>
          </cell>
          <cell r="P34">
            <v>1.0281512898089216</v>
          </cell>
          <cell r="Q34">
            <v>28.633279748843311</v>
          </cell>
          <cell r="R34">
            <v>4.0204474529480789</v>
          </cell>
          <cell r="S34">
            <v>32.653727201791391</v>
          </cell>
        </row>
        <row r="35">
          <cell r="L35">
            <v>7.5004467230946474</v>
          </cell>
          <cell r="M35">
            <v>0.24256346274532997</v>
          </cell>
          <cell r="N35">
            <v>21.41540470726785</v>
          </cell>
          <cell r="O35">
            <v>0</v>
          </cell>
          <cell r="P35">
            <v>1.0779364888645975</v>
          </cell>
          <cell r="Q35">
            <v>30.236351381972419</v>
          </cell>
          <cell r="R35">
            <v>4.2467348092537112</v>
          </cell>
          <cell r="S35">
            <v>34.483086191226135</v>
          </cell>
        </row>
        <row r="36">
          <cell r="L36">
            <v>7.7476279536949839</v>
          </cell>
          <cell r="M36">
            <v>0.28398016687469446</v>
          </cell>
          <cell r="N36">
            <v>22.46160235972998</v>
          </cell>
          <cell r="O36">
            <v>0</v>
          </cell>
          <cell r="P36">
            <v>1.048750325797716</v>
          </cell>
          <cell r="Q36">
            <v>31.541960806097379</v>
          </cell>
          <cell r="R36">
            <v>4.5747834324977932</v>
          </cell>
          <cell r="S36">
            <v>36.116744238595174</v>
          </cell>
        </row>
        <row r="37">
          <cell r="L37">
            <v>8.0338165145943989</v>
          </cell>
          <cell r="M37">
            <v>0.3746844946791949</v>
          </cell>
          <cell r="N37">
            <v>23.919285250483433</v>
          </cell>
          <cell r="O37">
            <v>0</v>
          </cell>
          <cell r="P37">
            <v>1.1242806877277089</v>
          </cell>
          <cell r="Q37">
            <v>33.452066947484738</v>
          </cell>
          <cell r="R37">
            <v>5.2258668984704677</v>
          </cell>
          <cell r="S37">
            <v>38.677933845955202</v>
          </cell>
        </row>
        <row r="38">
          <cell r="L38">
            <v>8.3825767046059578</v>
          </cell>
          <cell r="M38">
            <v>0.38793960270764183</v>
          </cell>
          <cell r="N38">
            <v>22.182569430768375</v>
          </cell>
          <cell r="O38">
            <v>0</v>
          </cell>
          <cell r="P38">
            <v>1.1659086486203818</v>
          </cell>
          <cell r="Q38">
            <v>32.118994386702354</v>
          </cell>
          <cell r="R38">
            <v>5.5938092499719074</v>
          </cell>
          <cell r="S38">
            <v>37.712803636674259</v>
          </cell>
        </row>
        <row r="39">
          <cell r="L39">
            <v>8.0083002246977557</v>
          </cell>
          <cell r="M39">
            <v>0.46457519990765778</v>
          </cell>
          <cell r="N39">
            <v>23.665284365629212</v>
          </cell>
          <cell r="O39">
            <v>0</v>
          </cell>
          <cell r="P39">
            <v>1.1719984166999309</v>
          </cell>
          <cell r="Q39">
            <v>33.310158206934553</v>
          </cell>
          <cell r="R39">
            <v>5.4476045802052235</v>
          </cell>
          <cell r="S39">
            <v>38.757762787139775</v>
          </cell>
        </row>
        <row r="40">
          <cell r="L40">
            <v>7.3919294025223641</v>
          </cell>
          <cell r="M40">
            <v>0.4912131924335329</v>
          </cell>
          <cell r="N40">
            <v>23.848602128805922</v>
          </cell>
          <cell r="O40">
            <v>0</v>
          </cell>
          <cell r="P40">
            <v>1.090856527055845</v>
          </cell>
          <cell r="Q40">
            <v>32.822601250817662</v>
          </cell>
          <cell r="R40">
            <v>4.2960228041974364</v>
          </cell>
          <cell r="S40">
            <v>37.118624055015097</v>
          </cell>
        </row>
        <row r="41">
          <cell r="L41">
            <v>7.4802061154693966</v>
          </cell>
          <cell r="M41">
            <v>0.59301871222393621</v>
          </cell>
          <cell r="N41">
            <v>27.020464219637979</v>
          </cell>
          <cell r="O41">
            <v>0</v>
          </cell>
          <cell r="P41">
            <v>1.2029459717896125</v>
          </cell>
          <cell r="Q41">
            <v>36.296635019120927</v>
          </cell>
          <cell r="R41">
            <v>4.6310051116350364</v>
          </cell>
          <cell r="S41">
            <v>40.927640130755968</v>
          </cell>
        </row>
        <row r="42">
          <cell r="L42">
            <v>7.1757059603871065</v>
          </cell>
          <cell r="M42">
            <v>0.58947351211261689</v>
          </cell>
          <cell r="N42">
            <v>26.176677626299288</v>
          </cell>
          <cell r="O42">
            <v>0</v>
          </cell>
          <cell r="P42">
            <v>1.1359715494623408</v>
          </cell>
          <cell r="Q42">
            <v>35.077828648261352</v>
          </cell>
          <cell r="R42">
            <v>5.0480161865778239</v>
          </cell>
          <cell r="S42">
            <v>40.125844834839178</v>
          </cell>
        </row>
        <row r="43">
          <cell r="L43">
            <v>5.0952688469025542</v>
          </cell>
          <cell r="M43">
            <v>0.65524358162764751</v>
          </cell>
          <cell r="N43">
            <v>28.311329286916749</v>
          </cell>
          <cell r="O43">
            <v>0</v>
          </cell>
          <cell r="P43">
            <v>1.1453807331144346</v>
          </cell>
          <cell r="Q43">
            <v>35.207222448561382</v>
          </cell>
          <cell r="R43">
            <v>3.6953495556753464</v>
          </cell>
          <cell r="S43">
            <v>38.902572004236731</v>
          </cell>
        </row>
        <row r="44">
          <cell r="L44">
            <v>4.6667579821165397</v>
          </cell>
          <cell r="M44">
            <v>0.75269149179236738</v>
          </cell>
          <cell r="N44">
            <v>25.355486806500821</v>
          </cell>
          <cell r="O44">
            <v>0</v>
          </cell>
          <cell r="P44">
            <v>1.1190012474891364</v>
          </cell>
          <cell r="Q44">
            <v>31.893937527898871</v>
          </cell>
          <cell r="R44">
            <v>4.0460428470302832</v>
          </cell>
          <cell r="S44">
            <v>35.939980374929156</v>
          </cell>
        </row>
        <row r="45">
          <cell r="L45">
            <v>5.0084936569632887</v>
          </cell>
          <cell r="M45">
            <v>0.88210010875428657</v>
          </cell>
          <cell r="N45">
            <v>24.560609739311378</v>
          </cell>
          <cell r="O45">
            <v>0</v>
          </cell>
          <cell r="P45">
            <v>1.2415995349754092</v>
          </cell>
          <cell r="Q45">
            <v>31.692803040004364</v>
          </cell>
          <cell r="R45">
            <v>5.6599480939863698</v>
          </cell>
          <cell r="S45">
            <v>37.352751133990729</v>
          </cell>
        </row>
        <row r="46">
          <cell r="L46">
            <v>5.0848905039843766</v>
          </cell>
          <cell r="M46">
            <v>0.82642996757408249</v>
          </cell>
          <cell r="N46">
            <v>22.976274077602035</v>
          </cell>
          <cell r="O46">
            <v>0</v>
          </cell>
          <cell r="P46">
            <v>1.1740329527982039</v>
          </cell>
          <cell r="Q46">
            <v>30.061627501958704</v>
          </cell>
          <cell r="R46">
            <v>4.9373971499339291</v>
          </cell>
          <cell r="S46">
            <v>34.999024651892633</v>
          </cell>
        </row>
        <row r="47">
          <cell r="L47">
            <v>5.1606988170025483</v>
          </cell>
          <cell r="M47">
            <v>0.90731639889335536</v>
          </cell>
          <cell r="N47">
            <v>22.479298807230645</v>
          </cell>
          <cell r="O47">
            <v>0</v>
          </cell>
          <cell r="P47">
            <v>1.1868148698038534</v>
          </cell>
          <cell r="Q47">
            <v>29.734128892930407</v>
          </cell>
          <cell r="R47">
            <v>5.2034095738619195</v>
          </cell>
          <cell r="S47">
            <v>34.937538466792326</v>
          </cell>
        </row>
        <row r="48">
          <cell r="L48">
            <v>5.2914135499131998</v>
          </cell>
          <cell r="M48">
            <v>0.94546725092706285</v>
          </cell>
          <cell r="N48">
            <v>21.709996879661471</v>
          </cell>
          <cell r="O48">
            <v>0</v>
          </cell>
          <cell r="P48">
            <v>1.1818250443496958</v>
          </cell>
          <cell r="Q48">
            <v>29.128702724851426</v>
          </cell>
          <cell r="R48">
            <v>5.8478425933423823</v>
          </cell>
          <cell r="S48">
            <v>34.976545318193807</v>
          </cell>
        </row>
        <row r="49">
          <cell r="L49">
            <v>5.6410105802209323</v>
          </cell>
          <cell r="M49">
            <v>1.0449431828048255</v>
          </cell>
          <cell r="N49">
            <v>22.570298819457211</v>
          </cell>
          <cell r="O49">
            <v>0</v>
          </cell>
          <cell r="P49">
            <v>1.2510754903363024</v>
          </cell>
          <cell r="Q49">
            <v>30.507328072819266</v>
          </cell>
          <cell r="R49">
            <v>6.6070254902423935</v>
          </cell>
          <cell r="S49">
            <v>37.114353563061663</v>
          </cell>
        </row>
        <row r="50">
          <cell r="L50">
            <v>5.7508249044293418</v>
          </cell>
          <cell r="M50">
            <v>0.97263726765029057</v>
          </cell>
          <cell r="N50">
            <v>21.148634432204645</v>
          </cell>
          <cell r="O50">
            <v>2.7074094155527995</v>
          </cell>
          <cell r="P50">
            <v>1.1398254251781001</v>
          </cell>
          <cell r="Q50">
            <v>31.719331445015175</v>
          </cell>
          <cell r="R50">
            <v>3.1276824350016481</v>
          </cell>
          <cell r="S50">
            <v>34.847013880016824</v>
          </cell>
        </row>
        <row r="51">
          <cell r="L51">
            <v>5.8582693835584818</v>
          </cell>
          <cell r="M51">
            <v>1.0898038760151427</v>
          </cell>
          <cell r="N51">
            <v>22.845412156875327</v>
          </cell>
          <cell r="O51">
            <v>3.0910624203944761</v>
          </cell>
          <cell r="P51">
            <v>1.0685447547719376</v>
          </cell>
          <cell r="Q51">
            <v>33.953092591615366</v>
          </cell>
          <cell r="R51">
            <v>3.5331408784152698</v>
          </cell>
          <cell r="S51">
            <v>37.486233470030633</v>
          </cell>
        </row>
        <row r="52">
          <cell r="L52">
            <v>6.0642748128091473</v>
          </cell>
          <cell r="M52">
            <v>1.1152614860508339</v>
          </cell>
          <cell r="N52">
            <v>21.518672702936435</v>
          </cell>
          <cell r="O52">
            <v>3.07938808394589</v>
          </cell>
          <cell r="P52">
            <v>1.0394835492707901</v>
          </cell>
          <cell r="Q52">
            <v>32.817080635013099</v>
          </cell>
          <cell r="R52">
            <v>5.1061305837096764</v>
          </cell>
          <cell r="S52">
            <v>37.923211218722777</v>
          </cell>
        </row>
        <row r="53">
          <cell r="L53">
            <v>6.418778146092234</v>
          </cell>
          <cell r="M53">
            <v>1.3323025443719063</v>
          </cell>
          <cell r="N53">
            <v>21.755715949347739</v>
          </cell>
          <cell r="O53">
            <v>3.440735299007923</v>
          </cell>
          <cell r="P53">
            <v>1.0942431920226969</v>
          </cell>
          <cell r="Q53">
            <v>34.041775130842503</v>
          </cell>
          <cell r="R53">
            <v>6.5325030083063576</v>
          </cell>
          <cell r="S53">
            <v>40.574278139148859</v>
          </cell>
        </row>
        <row r="54">
          <cell r="L54">
            <v>6.3051123164490424</v>
          </cell>
          <cell r="M54">
            <v>1.3075547659466751</v>
          </cell>
          <cell r="N54">
            <v>20.048431364609034</v>
          </cell>
          <cell r="O54">
            <v>2.9714212362481374</v>
          </cell>
          <cell r="P54">
            <v>1.0105360693257524</v>
          </cell>
          <cell r="Q54">
            <v>31.64305575257864</v>
          </cell>
          <cell r="R54">
            <v>5.9237507927478994</v>
          </cell>
          <cell r="S54">
            <v>37.566806545326543</v>
          </cell>
        </row>
        <row r="55">
          <cell r="L55">
            <v>6.1516309435327949</v>
          </cell>
          <cell r="M55">
            <v>1.5042742112615177</v>
          </cell>
          <cell r="N55">
            <v>20.025423595918241</v>
          </cell>
          <cell r="O55">
            <v>2.9603375555496787</v>
          </cell>
          <cell r="P55">
            <v>0.89588896488867809</v>
          </cell>
          <cell r="Q55">
            <v>31.537555271150907</v>
          </cell>
          <cell r="R55">
            <v>7.0760061684529658</v>
          </cell>
          <cell r="S55">
            <v>38.613561439603878</v>
          </cell>
        </row>
        <row r="56">
          <cell r="L56">
            <v>6.2792380352979817</v>
          </cell>
          <cell r="M56">
            <v>1.6564640391605563</v>
          </cell>
          <cell r="N56">
            <v>20.501756345609039</v>
          </cell>
          <cell r="O56">
            <v>2.9875107847226032</v>
          </cell>
          <cell r="P56">
            <v>0.88808059661700667</v>
          </cell>
          <cell r="Q56">
            <v>32.313049801407182</v>
          </cell>
          <cell r="R56">
            <v>7.3424265452621773</v>
          </cell>
          <cell r="S56">
            <v>39.655476346669367</v>
          </cell>
        </row>
        <row r="57">
          <cell r="L57">
            <v>6.2308823372142994</v>
          </cell>
          <cell r="M57">
            <v>1.9350588366536878</v>
          </cell>
          <cell r="N57">
            <v>22.101909612188582</v>
          </cell>
          <cell r="O57">
            <v>2.6754985699994283</v>
          </cell>
          <cell r="P57">
            <v>0.99401576560542815</v>
          </cell>
          <cell r="Q57">
            <v>33.937365121661422</v>
          </cell>
          <cell r="R57">
            <v>7.1978723005582639</v>
          </cell>
          <cell r="S57">
            <v>41.135237422219689</v>
          </cell>
        </row>
        <row r="58">
          <cell r="L58">
            <v>6.3407051441154714</v>
          </cell>
          <cell r="M58">
            <v>1.9790775036446384</v>
          </cell>
          <cell r="N58">
            <v>21.013456445017685</v>
          </cell>
          <cell r="O58">
            <v>2.8557906650775955</v>
          </cell>
          <cell r="P58">
            <v>0.98539469649851308</v>
          </cell>
          <cell r="Q58">
            <v>33.174424454353904</v>
          </cell>
          <cell r="R58">
            <v>6.8895459708158215</v>
          </cell>
          <cell r="S58">
            <v>40.063970425169728</v>
          </cell>
        </row>
        <row r="59">
          <cell r="L59">
            <v>5.8077527554728361</v>
          </cell>
          <cell r="M59">
            <v>2.2701732452140582</v>
          </cell>
          <cell r="N59">
            <v>21.731986805103698</v>
          </cell>
          <cell r="O59">
            <v>3.5272990170481369</v>
          </cell>
          <cell r="P59">
            <v>1.041298094421506</v>
          </cell>
          <cell r="Q59">
            <v>34.378509917260239</v>
          </cell>
          <cell r="R59">
            <v>7.0321791256491464</v>
          </cell>
          <cell r="S59">
            <v>41.410689042909382</v>
          </cell>
        </row>
        <row r="60">
          <cell r="L60">
            <v>5.9788951805855683</v>
          </cell>
          <cell r="M60">
            <v>2.3869084825680189</v>
          </cell>
          <cell r="N60">
            <v>20.393968359586605</v>
          </cell>
          <cell r="O60">
            <v>3.5292166743493669</v>
          </cell>
          <cell r="P60">
            <v>1.0251066808174705</v>
          </cell>
          <cell r="Q60">
            <v>33.31409537790703</v>
          </cell>
          <cell r="R60">
            <v>7.7557383104034328</v>
          </cell>
          <cell r="S60">
            <v>41.069833688310467</v>
          </cell>
        </row>
        <row r="61">
          <cell r="L61">
            <v>6.2128039445848788</v>
          </cell>
          <cell r="M61">
            <v>2.698015220768911</v>
          </cell>
          <cell r="N61">
            <v>21.347623261240347</v>
          </cell>
          <cell r="O61">
            <v>3.6968986688911967</v>
          </cell>
          <cell r="P61">
            <v>1.0492484584637156</v>
          </cell>
          <cell r="Q61">
            <v>35.004589553949053</v>
          </cell>
          <cell r="R61">
            <v>8.2095494708084491</v>
          </cell>
          <cell r="S61">
            <v>43.2141390247575</v>
          </cell>
        </row>
        <row r="62">
          <cell r="L62">
            <v>6.2430783925584441</v>
          </cell>
          <cell r="M62">
            <v>2.730800919663507</v>
          </cell>
          <cell r="N62">
            <v>18.208594933418414</v>
          </cell>
          <cell r="O62">
            <v>3.7705781159989584</v>
          </cell>
          <cell r="P62">
            <v>1.0149965010318034</v>
          </cell>
          <cell r="Q62">
            <v>31.968048862671129</v>
          </cell>
          <cell r="R62">
            <v>8.0827736065889937</v>
          </cell>
          <cell r="S62">
            <v>40.050822469260119</v>
          </cell>
        </row>
        <row r="63">
          <cell r="L63">
            <v>5.9107272874540238</v>
          </cell>
          <cell r="M63">
            <v>2.8967220153899813</v>
          </cell>
          <cell r="N63">
            <v>17.635840706269473</v>
          </cell>
          <cell r="O63">
            <v>4.1386287076664976</v>
          </cell>
          <cell r="P63">
            <v>0.92102374868817738</v>
          </cell>
          <cell r="Q63">
            <v>31.502942465468152</v>
          </cell>
          <cell r="R63">
            <v>8.7237437538605977</v>
          </cell>
          <cell r="S63">
            <v>40.226686219328748</v>
          </cell>
        </row>
        <row r="64">
          <cell r="L64">
            <v>6.1220249448559851</v>
          </cell>
          <cell r="M64">
            <v>2.9863821353434385</v>
          </cell>
          <cell r="N64">
            <v>16.310137428361347</v>
          </cell>
          <cell r="O64">
            <v>3.1730642519684435</v>
          </cell>
          <cell r="P64">
            <v>0.96117608012286271</v>
          </cell>
          <cell r="Q64">
            <v>29.55278484065208</v>
          </cell>
          <cell r="R64">
            <v>10.733891593073841</v>
          </cell>
          <cell r="S64">
            <v>40.286676433725923</v>
          </cell>
        </row>
        <row r="65">
          <cell r="L65">
            <v>6.1447217709556412</v>
          </cell>
          <cell r="M65">
            <v>3.3319886400767826</v>
          </cell>
          <cell r="N65">
            <v>16.429039757189479</v>
          </cell>
          <cell r="O65">
            <v>3.3994129457578413</v>
          </cell>
          <cell r="P65">
            <v>1.0157963987597136</v>
          </cell>
          <cell r="Q65">
            <v>30.320959512739453</v>
          </cell>
          <cell r="R65">
            <v>11.870797146304078</v>
          </cell>
          <cell r="S65">
            <v>42.191756659043534</v>
          </cell>
        </row>
        <row r="66">
          <cell r="L66">
            <v>6.4145096010527869</v>
          </cell>
          <cell r="M66">
            <v>3.3804893263031861</v>
          </cell>
          <cell r="N66">
            <v>13.810741728587464</v>
          </cell>
          <cell r="O66">
            <v>3.1600397062006826</v>
          </cell>
          <cell r="P66">
            <v>0.92434143786664391</v>
          </cell>
          <cell r="Q66">
            <v>27.690121800010765</v>
          </cell>
          <cell r="R66">
            <v>11.992314983320773</v>
          </cell>
          <cell r="S66">
            <v>39.682436783331539</v>
          </cell>
        </row>
        <row r="67">
          <cell r="L67">
            <v>6.0195983951969314</v>
          </cell>
          <cell r="M67">
            <v>3.6883512071939983</v>
          </cell>
          <cell r="N67">
            <v>14.647927859374487</v>
          </cell>
          <cell r="O67">
            <v>3.5427171513240361</v>
          </cell>
          <cell r="P67">
            <v>1.0022352748752683</v>
          </cell>
          <cell r="Q67">
            <v>28.900829887964726</v>
          </cell>
          <cell r="R67">
            <v>12.55306984885714</v>
          </cell>
          <cell r="S67">
            <v>41.453899736821867</v>
          </cell>
        </row>
        <row r="68">
          <cell r="L68">
            <v>6.3311440958112417</v>
          </cell>
          <cell r="M68">
            <v>4.0558449455001515</v>
          </cell>
          <cell r="N68">
            <v>14.703023431867566</v>
          </cell>
          <cell r="O68">
            <v>4.6726588427063795</v>
          </cell>
          <cell r="P68">
            <v>0.99845756634468119</v>
          </cell>
          <cell r="Q68">
            <v>30.761128882230015</v>
          </cell>
          <cell r="R68">
            <v>12.086273105166752</v>
          </cell>
          <cell r="S68">
            <v>42.847401987396772</v>
          </cell>
        </row>
        <row r="69">
          <cell r="L69">
            <v>7.3389358832847185</v>
          </cell>
          <cell r="M69">
            <v>4.428420226340732</v>
          </cell>
          <cell r="N69">
            <v>15.451134825377446</v>
          </cell>
          <cell r="O69">
            <v>4.7230854933276429</v>
          </cell>
          <cell r="P69">
            <v>1.054186455862117</v>
          </cell>
          <cell r="Q69">
            <v>32.995762884192658</v>
          </cell>
          <cell r="R69">
            <v>13.339829792810212</v>
          </cell>
          <cell r="S69">
            <v>46.335592677002865</v>
          </cell>
        </row>
        <row r="70">
          <cell r="L70">
            <v>8.028451005613956</v>
          </cell>
          <cell r="M70">
            <v>4.5317935989877256</v>
          </cell>
          <cell r="N70">
            <v>13.580114456650398</v>
          </cell>
          <cell r="O70">
            <v>4.9307454096066552</v>
          </cell>
          <cell r="P70">
            <v>1.0712066536050158</v>
          </cell>
          <cell r="Q70">
            <v>32.142311124463752</v>
          </cell>
          <cell r="R70">
            <v>13.079326437288339</v>
          </cell>
          <cell r="S70">
            <v>45.22163756175209</v>
          </cell>
        </row>
        <row r="71">
          <cell r="L71">
            <v>7.6112771895598952</v>
          </cell>
          <cell r="M71">
            <v>4.9237604936037673</v>
          </cell>
          <cell r="N71">
            <v>13.481429331616738</v>
          </cell>
          <cell r="O71">
            <v>5.4276735125837829</v>
          </cell>
          <cell r="P71">
            <v>1.1700324076134387</v>
          </cell>
          <cell r="Q71">
            <v>32.614172934977617</v>
          </cell>
          <cell r="R71">
            <v>14.552659228362597</v>
          </cell>
          <cell r="S71">
            <v>47.166832163340217</v>
          </cell>
        </row>
        <row r="72">
          <cell r="L72">
            <v>7.398850180957643</v>
          </cell>
          <cell r="M72">
            <v>4.8185841941443215</v>
          </cell>
          <cell r="N72">
            <v>12.44162710648637</v>
          </cell>
          <cell r="O72">
            <v>5.0746417728276327</v>
          </cell>
          <cell r="P72">
            <v>1.2122845901205095</v>
          </cell>
          <cell r="Q72">
            <v>30.945987844536482</v>
          </cell>
          <cell r="R72">
            <v>14.428219403268988</v>
          </cell>
          <cell r="S72">
            <v>45.374207247805465</v>
          </cell>
        </row>
        <row r="73">
          <cell r="L73">
            <v>7.6029469985212632</v>
          </cell>
          <cell r="M73">
            <v>5.2148375898143158</v>
          </cell>
          <cell r="N73">
            <v>12.550221007707313</v>
          </cell>
          <cell r="O73">
            <v>5.1738860691148778</v>
          </cell>
          <cell r="P73">
            <v>1.3646006522157266</v>
          </cell>
          <cell r="Q73">
            <v>31.906492317373498</v>
          </cell>
          <cell r="R73">
            <v>15.140246679028241</v>
          </cell>
          <cell r="S73">
            <v>47.046738996401736</v>
          </cell>
        </row>
        <row r="74">
          <cell r="L74">
            <v>7.9320972144587802</v>
          </cell>
          <cell r="M74">
            <v>4.8848072856698792</v>
          </cell>
          <cell r="N74">
            <v>11.591561098472237</v>
          </cell>
          <cell r="O74">
            <v>4.8546196896743927</v>
          </cell>
          <cell r="P74">
            <v>1.250178632516199</v>
          </cell>
          <cell r="Q74">
            <v>30.513263920791488</v>
          </cell>
          <cell r="R74">
            <v>14.198542938809872</v>
          </cell>
          <cell r="S74">
            <v>44.71180685960136</v>
          </cell>
        </row>
        <row r="75">
          <cell r="L75">
            <v>7.6367095818818829</v>
          </cell>
          <cell r="M75">
            <v>5.1790796599966376</v>
          </cell>
          <cell r="N75">
            <v>13.795799977608036</v>
          </cell>
          <cell r="O75">
            <v>4.5790330803575214</v>
          </cell>
          <cell r="P75">
            <v>1.3624542706010843</v>
          </cell>
          <cell r="Q75">
            <v>32.553076570445164</v>
          </cell>
          <cell r="R75">
            <v>14.058802937644041</v>
          </cell>
          <cell r="S75">
            <v>46.611879508089203</v>
          </cell>
        </row>
        <row r="76">
          <cell r="L76">
            <v>7.6511117980883654</v>
          </cell>
          <cell r="M76">
            <v>5.4427564601032925</v>
          </cell>
          <cell r="N76">
            <v>12.385145955741311</v>
          </cell>
          <cell r="O76">
            <v>5.60452802598956</v>
          </cell>
          <cell r="P76">
            <v>1.4000743362430947</v>
          </cell>
          <cell r="Q76">
            <v>32.483616576165623</v>
          </cell>
          <cell r="R76">
            <v>14.273515486615521</v>
          </cell>
          <cell r="S76">
            <v>46.757132062781146</v>
          </cell>
        </row>
        <row r="77">
          <cell r="L77">
            <v>7.9573871323658913</v>
          </cell>
          <cell r="M77">
            <v>5.9545464121745786</v>
          </cell>
          <cell r="N77">
            <v>13.22005020459785</v>
          </cell>
          <cell r="O77">
            <v>5.6644759860008902</v>
          </cell>
          <cell r="P77">
            <v>1.6108860554221276</v>
          </cell>
          <cell r="Q77">
            <v>34.407345790561337</v>
          </cell>
          <cell r="R77">
            <v>15.749638474929226</v>
          </cell>
          <cell r="S77">
            <v>50.156984265490564</v>
          </cell>
        </row>
        <row r="78">
          <cell r="L78">
            <v>8.4039266019574974</v>
          </cell>
          <cell r="M78">
            <v>5.6785743252382801</v>
          </cell>
          <cell r="N78">
            <v>11.948268654296255</v>
          </cell>
          <cell r="O78">
            <v>5.1148379685144993</v>
          </cell>
          <cell r="P78">
            <v>1.5528002476990994</v>
          </cell>
          <cell r="Q78">
            <v>32.698407797705627</v>
          </cell>
          <cell r="R78">
            <v>15.10038309349812</v>
          </cell>
          <cell r="S78">
            <v>47.798790891203751</v>
          </cell>
        </row>
        <row r="79">
          <cell r="L79">
            <v>7.9750072396528218</v>
          </cell>
          <cell r="M79">
            <v>5.9835964578251746</v>
          </cell>
          <cell r="N79">
            <v>12.809131529110907</v>
          </cell>
          <cell r="O79">
            <v>5.5260546534330182</v>
          </cell>
          <cell r="P79">
            <v>1.6832500295657673</v>
          </cell>
          <cell r="Q79">
            <v>33.977039909587688</v>
          </cell>
          <cell r="R79">
            <v>15.053693245775882</v>
          </cell>
          <cell r="S79">
            <v>49.030733155363571</v>
          </cell>
        </row>
        <row r="80">
          <cell r="L80">
            <v>8.3129948920922327</v>
          </cell>
          <cell r="M80">
            <v>5.8741518639566817</v>
          </cell>
          <cell r="N80">
            <v>12.230945283601868</v>
          </cell>
          <cell r="O80">
            <v>5.1119854596163936</v>
          </cell>
          <cell r="P80">
            <v>1.6948896828278783</v>
          </cell>
          <cell r="Q80">
            <v>33.22496718209505</v>
          </cell>
          <cell r="R80">
            <v>15.265979224987273</v>
          </cell>
          <cell r="S80">
            <v>48.490946407082326</v>
          </cell>
        </row>
      </sheetData>
      <sheetData sheetId="11"/>
      <sheetData sheetId="12"/>
      <sheetData sheetId="13">
        <row r="1">
          <cell r="B1">
            <v>1</v>
          </cell>
          <cell r="C1">
            <v>2</v>
          </cell>
          <cell r="D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</row>
        <row r="2">
          <cell r="B2" t="str">
            <v>M1-ByMenC</v>
          </cell>
          <cell r="C2" t="str">
            <v>Captación interna de bancos residentes</v>
          </cell>
          <cell r="D2" t="str">
            <v>Valors públicos en poder de residentes</v>
          </cell>
          <cell r="I2" t="str">
            <v>Valores privados</v>
          </cell>
          <cell r="J2" t="str">
            <v>FAR fuera de SIEFORES</v>
          </cell>
          <cell r="K2" t="str">
            <v>FICORCA</v>
          </cell>
          <cell r="L2" t="str">
            <v>Activos financieros internos en poder de no residentes</v>
          </cell>
        </row>
        <row r="3">
          <cell r="E3" t="str">
            <v>Valores emitidos por el gobierno federal</v>
          </cell>
          <cell r="F3" t="str">
            <v>Valores emitidos por Banxico (BREMS)</v>
          </cell>
          <cell r="G3" t="str">
            <v>Valores emitidos por el IPAB</v>
          </cell>
          <cell r="H3" t="str">
            <v>Otros valores públicos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N/E</v>
          </cell>
          <cell r="G4" t="str">
            <v>N/E</v>
          </cell>
          <cell r="H4" t="str">
            <v>N/E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 t="str">
            <v>N/E</v>
          </cell>
          <cell r="G5" t="str">
            <v>N/E</v>
          </cell>
          <cell r="H5" t="str">
            <v>N/E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 t="str">
            <v>N/E</v>
          </cell>
          <cell r="G6" t="str">
            <v>N/E</v>
          </cell>
          <cell r="H6" t="str">
            <v>N/E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 t="str">
            <v>N/E</v>
          </cell>
          <cell r="G7" t="str">
            <v>N/E</v>
          </cell>
          <cell r="H7" t="str">
            <v>N/E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N/E</v>
          </cell>
          <cell r="G8" t="str">
            <v>N/E</v>
          </cell>
          <cell r="H8" t="str">
            <v>N/E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 t="str">
            <v>N/E</v>
          </cell>
          <cell r="G9" t="str">
            <v>N/E</v>
          </cell>
          <cell r="H9" t="str">
            <v>N/E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>N/E</v>
          </cell>
          <cell r="G10" t="str">
            <v>N/E</v>
          </cell>
          <cell r="H10" t="str">
            <v>N/E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>N/E</v>
          </cell>
          <cell r="G11" t="str">
            <v>N/E</v>
          </cell>
          <cell r="H11" t="str">
            <v>N/E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>N/E</v>
          </cell>
          <cell r="G12" t="str">
            <v>N/E</v>
          </cell>
          <cell r="H12" t="str">
            <v>N/E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N/E</v>
          </cell>
          <cell r="G13" t="str">
            <v>N/E</v>
          </cell>
          <cell r="H13" t="str">
            <v>N/E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N/E</v>
          </cell>
          <cell r="G14" t="str">
            <v>N/E</v>
          </cell>
          <cell r="H14" t="str">
            <v>N/E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1705530</v>
          </cell>
          <cell r="C15">
            <v>9825170</v>
          </cell>
          <cell r="D15">
            <v>1578805</v>
          </cell>
          <cell r="E15">
            <v>1578805</v>
          </cell>
          <cell r="F15" t="str">
            <v>N/E</v>
          </cell>
          <cell r="G15" t="str">
            <v>N/E</v>
          </cell>
          <cell r="H15" t="str">
            <v>N/E</v>
          </cell>
          <cell r="I15">
            <v>181111</v>
          </cell>
          <cell r="J15">
            <v>0</v>
          </cell>
          <cell r="K15">
            <v>717624</v>
          </cell>
          <cell r="L15">
            <v>113321</v>
          </cell>
        </row>
        <row r="16">
          <cell r="B16">
            <v>1483131.01</v>
          </cell>
          <cell r="C16">
            <v>10354922</v>
          </cell>
          <cell r="D16">
            <v>1685879.1</v>
          </cell>
          <cell r="E16">
            <v>1685879.1</v>
          </cell>
          <cell r="F16" t="str">
            <v>N/E</v>
          </cell>
          <cell r="G16" t="str">
            <v>N/E</v>
          </cell>
          <cell r="H16" t="str">
            <v>N/E</v>
          </cell>
          <cell r="I16">
            <v>213803</v>
          </cell>
          <cell r="J16">
            <v>0</v>
          </cell>
          <cell r="K16">
            <v>718903.2</v>
          </cell>
          <cell r="L16">
            <v>118565</v>
          </cell>
        </row>
        <row r="17">
          <cell r="B17">
            <v>1505401</v>
          </cell>
          <cell r="C17">
            <v>10822270</v>
          </cell>
          <cell r="D17">
            <v>1641305</v>
          </cell>
          <cell r="E17">
            <v>1641305</v>
          </cell>
          <cell r="F17" t="str">
            <v>N/E</v>
          </cell>
          <cell r="G17" t="str">
            <v>N/E</v>
          </cell>
          <cell r="H17" t="str">
            <v>N/E</v>
          </cell>
          <cell r="I17">
            <v>246093</v>
          </cell>
          <cell r="J17">
            <v>0</v>
          </cell>
          <cell r="K17">
            <v>840836</v>
          </cell>
          <cell r="L17">
            <v>134829</v>
          </cell>
        </row>
        <row r="18">
          <cell r="B18">
            <v>1705810</v>
          </cell>
          <cell r="C18">
            <v>11579098</v>
          </cell>
          <cell r="D18">
            <v>1705066</v>
          </cell>
          <cell r="E18">
            <v>1705066</v>
          </cell>
          <cell r="F18" t="str">
            <v>N/E</v>
          </cell>
          <cell r="G18" t="str">
            <v>N/E</v>
          </cell>
          <cell r="H18" t="str">
            <v>N/E</v>
          </cell>
          <cell r="I18">
            <v>275279</v>
          </cell>
          <cell r="J18">
            <v>0</v>
          </cell>
          <cell r="K18">
            <v>873517</v>
          </cell>
          <cell r="L18">
            <v>149855</v>
          </cell>
        </row>
        <row r="19">
          <cell r="B19">
            <v>1564024</v>
          </cell>
          <cell r="C19">
            <v>12543199</v>
          </cell>
          <cell r="D19">
            <v>1600928</v>
          </cell>
          <cell r="E19">
            <v>1600928</v>
          </cell>
          <cell r="F19" t="str">
            <v>N/E</v>
          </cell>
          <cell r="G19" t="str">
            <v>N/E</v>
          </cell>
          <cell r="H19" t="str">
            <v>N/E</v>
          </cell>
          <cell r="I19">
            <v>317107</v>
          </cell>
          <cell r="J19">
            <v>0</v>
          </cell>
          <cell r="K19">
            <v>1041809</v>
          </cell>
          <cell r="L19">
            <v>140415</v>
          </cell>
        </row>
        <row r="20">
          <cell r="B20">
            <v>1612922</v>
          </cell>
          <cell r="C20">
            <v>13412641</v>
          </cell>
          <cell r="D20">
            <v>1630108</v>
          </cell>
          <cell r="E20">
            <v>1630108</v>
          </cell>
          <cell r="F20" t="str">
            <v>N/E</v>
          </cell>
          <cell r="G20" t="str">
            <v>N/E</v>
          </cell>
          <cell r="H20" t="str">
            <v>N/E</v>
          </cell>
          <cell r="I20">
            <v>355306</v>
          </cell>
          <cell r="J20">
            <v>0</v>
          </cell>
          <cell r="K20">
            <v>1043870</v>
          </cell>
          <cell r="L20">
            <v>181639</v>
          </cell>
        </row>
        <row r="21">
          <cell r="B21">
            <v>1769960</v>
          </cell>
          <cell r="C21">
            <v>13860249</v>
          </cell>
          <cell r="D21">
            <v>1757456</v>
          </cell>
          <cell r="E21">
            <v>1757456</v>
          </cell>
          <cell r="F21" t="str">
            <v>N/E</v>
          </cell>
          <cell r="G21" t="str">
            <v>N/E</v>
          </cell>
          <cell r="H21" t="str">
            <v>N/E</v>
          </cell>
          <cell r="I21">
            <v>387491</v>
          </cell>
          <cell r="J21">
            <v>0</v>
          </cell>
          <cell r="K21">
            <v>1098091</v>
          </cell>
          <cell r="L21">
            <v>147188</v>
          </cell>
        </row>
        <row r="22">
          <cell r="B22">
            <v>1694567</v>
          </cell>
          <cell r="C22">
            <v>14692228</v>
          </cell>
          <cell r="D22">
            <v>1929080</v>
          </cell>
          <cell r="E22">
            <v>1929080</v>
          </cell>
          <cell r="F22" t="str">
            <v>N/E</v>
          </cell>
          <cell r="G22" t="str">
            <v>N/E</v>
          </cell>
          <cell r="H22" t="str">
            <v>N/E</v>
          </cell>
          <cell r="I22">
            <v>430427</v>
          </cell>
          <cell r="J22">
            <v>0</v>
          </cell>
          <cell r="K22">
            <v>1248513</v>
          </cell>
          <cell r="L22">
            <v>158242</v>
          </cell>
        </row>
        <row r="23">
          <cell r="B23">
            <v>1738199</v>
          </cell>
          <cell r="C23">
            <v>15491019</v>
          </cell>
          <cell r="D23">
            <v>2437355.9</v>
          </cell>
          <cell r="E23">
            <v>2437355.9</v>
          </cell>
          <cell r="F23" t="str">
            <v>N/E</v>
          </cell>
          <cell r="G23" t="str">
            <v>N/E</v>
          </cell>
          <cell r="H23" t="str">
            <v>N/E</v>
          </cell>
          <cell r="I23">
            <v>454911</v>
          </cell>
          <cell r="J23">
            <v>0</v>
          </cell>
          <cell r="K23">
            <v>1376390</v>
          </cell>
          <cell r="L23">
            <v>169302</v>
          </cell>
        </row>
        <row r="24">
          <cell r="B24">
            <v>1866908</v>
          </cell>
          <cell r="C24">
            <v>16068651</v>
          </cell>
          <cell r="D24">
            <v>3163711.8</v>
          </cell>
          <cell r="E24">
            <v>3163711.8</v>
          </cell>
          <cell r="F24" t="str">
            <v>N/E</v>
          </cell>
          <cell r="G24" t="str">
            <v>N/E</v>
          </cell>
          <cell r="H24" t="str">
            <v>N/E</v>
          </cell>
          <cell r="I24">
            <v>500027</v>
          </cell>
          <cell r="J24">
            <v>0</v>
          </cell>
          <cell r="K24">
            <v>1459936</v>
          </cell>
          <cell r="L24">
            <v>177947</v>
          </cell>
        </row>
        <row r="25">
          <cell r="B25">
            <v>1935157</v>
          </cell>
          <cell r="C25">
            <v>17322564</v>
          </cell>
          <cell r="D25">
            <v>3670054.5</v>
          </cell>
          <cell r="E25">
            <v>3670054.5</v>
          </cell>
          <cell r="F25" t="str">
            <v>N/E</v>
          </cell>
          <cell r="G25" t="str">
            <v>N/E</v>
          </cell>
          <cell r="H25" t="str">
            <v>N/E</v>
          </cell>
          <cell r="I25">
            <v>532877</v>
          </cell>
          <cell r="J25">
            <v>0</v>
          </cell>
          <cell r="K25">
            <v>1723532</v>
          </cell>
          <cell r="L25">
            <v>186569</v>
          </cell>
        </row>
        <row r="26">
          <cell r="B26">
            <v>2146212</v>
          </cell>
          <cell r="C26">
            <v>18491015</v>
          </cell>
          <cell r="D26">
            <v>4102546.2</v>
          </cell>
          <cell r="E26">
            <v>4102546.2</v>
          </cell>
          <cell r="F26" t="str">
            <v>N/E</v>
          </cell>
          <cell r="G26" t="str">
            <v>N/E</v>
          </cell>
          <cell r="H26" t="str">
            <v>N/E</v>
          </cell>
          <cell r="I26">
            <v>564617</v>
          </cell>
          <cell r="J26">
            <v>0</v>
          </cell>
          <cell r="K26">
            <v>1726522</v>
          </cell>
          <cell r="L26">
            <v>202637</v>
          </cell>
        </row>
        <row r="27">
          <cell r="B27">
            <v>2580603</v>
          </cell>
          <cell r="C27">
            <v>20604048</v>
          </cell>
          <cell r="D27">
            <v>3856165.1</v>
          </cell>
          <cell r="E27">
            <v>3856165.1</v>
          </cell>
          <cell r="F27" t="str">
            <v>N/E</v>
          </cell>
          <cell r="G27" t="str">
            <v>N/E</v>
          </cell>
          <cell r="H27" t="str">
            <v>N/E</v>
          </cell>
          <cell r="I27">
            <v>603047</v>
          </cell>
          <cell r="J27">
            <v>0</v>
          </cell>
          <cell r="K27">
            <v>1977233</v>
          </cell>
          <cell r="L27">
            <v>222325</v>
          </cell>
        </row>
        <row r="28">
          <cell r="B28">
            <v>2367632</v>
          </cell>
          <cell r="C28">
            <v>21508807</v>
          </cell>
          <cell r="D28">
            <v>5060819.0999999996</v>
          </cell>
          <cell r="E28">
            <v>5060819.0999999996</v>
          </cell>
          <cell r="F28" t="str">
            <v>N/E</v>
          </cell>
          <cell r="G28" t="str">
            <v>N/E</v>
          </cell>
          <cell r="H28" t="str">
            <v>N/E</v>
          </cell>
          <cell r="I28">
            <v>613053</v>
          </cell>
          <cell r="J28">
            <v>0</v>
          </cell>
          <cell r="K28">
            <v>2208721</v>
          </cell>
          <cell r="L28">
            <v>261838</v>
          </cell>
        </row>
        <row r="29">
          <cell r="B29">
            <v>2490274</v>
          </cell>
          <cell r="C29">
            <v>23073475</v>
          </cell>
          <cell r="D29">
            <v>5878549.9000000004</v>
          </cell>
          <cell r="E29">
            <v>5878549.9000000004</v>
          </cell>
          <cell r="F29" t="str">
            <v>N/E</v>
          </cell>
          <cell r="G29" t="str">
            <v>N/E</v>
          </cell>
          <cell r="H29" t="str">
            <v>N/E</v>
          </cell>
          <cell r="I29">
            <v>619433</v>
          </cell>
          <cell r="J29">
            <v>0</v>
          </cell>
          <cell r="K29">
            <v>2421422</v>
          </cell>
          <cell r="L29">
            <v>282997</v>
          </cell>
        </row>
        <row r="30">
          <cell r="B30">
            <v>2802839</v>
          </cell>
          <cell r="C30">
            <v>25624380</v>
          </cell>
          <cell r="D30">
            <v>6016963.2999999998</v>
          </cell>
          <cell r="E30">
            <v>6016963.2999999998</v>
          </cell>
          <cell r="F30" t="str">
            <v>N/E</v>
          </cell>
          <cell r="G30" t="str">
            <v>N/E</v>
          </cell>
          <cell r="H30" t="str">
            <v>N/E</v>
          </cell>
          <cell r="I30">
            <v>649779</v>
          </cell>
          <cell r="J30">
            <v>0</v>
          </cell>
          <cell r="K30">
            <v>2532399</v>
          </cell>
          <cell r="L30">
            <v>306896</v>
          </cell>
        </row>
        <row r="31">
          <cell r="B31">
            <v>2756530</v>
          </cell>
          <cell r="C31">
            <v>27803228</v>
          </cell>
          <cell r="D31">
            <v>6803286.9000000004</v>
          </cell>
          <cell r="E31">
            <v>6803286.9000000004</v>
          </cell>
          <cell r="F31" t="str">
            <v>N/E</v>
          </cell>
          <cell r="G31" t="str">
            <v>N/E</v>
          </cell>
          <cell r="H31" t="str">
            <v>N/E</v>
          </cell>
          <cell r="I31">
            <v>664240</v>
          </cell>
          <cell r="J31">
            <v>0</v>
          </cell>
          <cell r="K31">
            <v>2943602</v>
          </cell>
          <cell r="L31">
            <v>303396</v>
          </cell>
        </row>
        <row r="32">
          <cell r="B32">
            <v>2904674</v>
          </cell>
          <cell r="C32">
            <v>29806437</v>
          </cell>
          <cell r="D32">
            <v>7797199.5999999996</v>
          </cell>
          <cell r="E32">
            <v>7797199.5999999996</v>
          </cell>
          <cell r="F32" t="str">
            <v>N/E</v>
          </cell>
          <cell r="G32" t="str">
            <v>N/E</v>
          </cell>
          <cell r="H32" t="str">
            <v>N/E</v>
          </cell>
          <cell r="I32">
            <v>690330</v>
          </cell>
          <cell r="J32">
            <v>0</v>
          </cell>
          <cell r="K32">
            <v>3058483</v>
          </cell>
          <cell r="L32">
            <v>289094</v>
          </cell>
        </row>
        <row r="33">
          <cell r="B33">
            <v>3394752</v>
          </cell>
          <cell r="C33">
            <v>32188452</v>
          </cell>
          <cell r="D33">
            <v>9135188.4000000004</v>
          </cell>
          <cell r="E33">
            <v>9135188.4000000004</v>
          </cell>
          <cell r="F33" t="str">
            <v>N/E</v>
          </cell>
          <cell r="G33" t="str">
            <v>N/E</v>
          </cell>
          <cell r="H33" t="str">
            <v>N/E</v>
          </cell>
          <cell r="I33">
            <v>717780</v>
          </cell>
          <cell r="J33">
            <v>0</v>
          </cell>
          <cell r="K33">
            <v>3402455</v>
          </cell>
          <cell r="L33">
            <v>304781</v>
          </cell>
        </row>
        <row r="34">
          <cell r="B34">
            <v>3210913</v>
          </cell>
          <cell r="C34">
            <v>34488964</v>
          </cell>
          <cell r="D34">
            <v>10355506.300000001</v>
          </cell>
          <cell r="E34">
            <v>10355506.300000001</v>
          </cell>
          <cell r="F34" t="str">
            <v>N/E</v>
          </cell>
          <cell r="G34" t="str">
            <v>N/E</v>
          </cell>
          <cell r="H34" t="str">
            <v>N/E</v>
          </cell>
          <cell r="I34">
            <v>739746</v>
          </cell>
          <cell r="J34">
            <v>0</v>
          </cell>
          <cell r="K34">
            <v>3778886</v>
          </cell>
          <cell r="L34">
            <v>298813</v>
          </cell>
        </row>
        <row r="35">
          <cell r="B35">
            <v>3776177</v>
          </cell>
          <cell r="C35">
            <v>35037802</v>
          </cell>
          <cell r="D35">
            <v>12816652.4</v>
          </cell>
          <cell r="E35">
            <v>12816652.4</v>
          </cell>
          <cell r="F35" t="str">
            <v>N/E</v>
          </cell>
          <cell r="G35" t="str">
            <v>N/E</v>
          </cell>
          <cell r="H35" t="str">
            <v>N/E</v>
          </cell>
          <cell r="I35">
            <v>760123</v>
          </cell>
          <cell r="J35">
            <v>0</v>
          </cell>
          <cell r="K35">
            <v>4092176</v>
          </cell>
          <cell r="L35">
            <v>329646</v>
          </cell>
        </row>
        <row r="36">
          <cell r="B36">
            <v>3946928</v>
          </cell>
          <cell r="C36">
            <v>37988409</v>
          </cell>
          <cell r="D36">
            <v>13716685.800000001</v>
          </cell>
          <cell r="E36">
            <v>13716685.800000001</v>
          </cell>
          <cell r="F36" t="str">
            <v>N/E</v>
          </cell>
          <cell r="G36" t="str">
            <v>N/E</v>
          </cell>
          <cell r="H36" t="str">
            <v>N/E</v>
          </cell>
          <cell r="I36">
            <v>792689</v>
          </cell>
          <cell r="J36">
            <v>0</v>
          </cell>
          <cell r="K36">
            <v>4325576</v>
          </cell>
          <cell r="L36">
            <v>325337</v>
          </cell>
        </row>
        <row r="37">
          <cell r="B37">
            <v>4157234</v>
          </cell>
          <cell r="C37">
            <v>40436914</v>
          </cell>
          <cell r="D37">
            <v>15236466</v>
          </cell>
          <cell r="E37">
            <v>15236466</v>
          </cell>
          <cell r="F37" t="str">
            <v>N/E</v>
          </cell>
          <cell r="G37" t="str">
            <v>N/E</v>
          </cell>
          <cell r="H37" t="str">
            <v>N/E</v>
          </cell>
          <cell r="I37">
            <v>823032</v>
          </cell>
          <cell r="J37">
            <v>0</v>
          </cell>
          <cell r="K37">
            <v>4825333</v>
          </cell>
          <cell r="L37">
            <v>348065</v>
          </cell>
        </row>
        <row r="38">
          <cell r="B38">
            <v>5009659</v>
          </cell>
          <cell r="C38">
            <v>41565918</v>
          </cell>
          <cell r="D38">
            <v>16226163.6</v>
          </cell>
          <cell r="E38">
            <v>16226163.6</v>
          </cell>
          <cell r="F38" t="str">
            <v>N/E</v>
          </cell>
          <cell r="G38" t="str">
            <v>N/E</v>
          </cell>
          <cell r="H38" t="str">
            <v>N/E</v>
          </cell>
          <cell r="I38">
            <v>851300</v>
          </cell>
          <cell r="J38">
            <v>0</v>
          </cell>
          <cell r="K38">
            <v>4579654</v>
          </cell>
          <cell r="L38">
            <v>419654</v>
          </cell>
        </row>
        <row r="39">
          <cell r="B39">
            <v>5119591</v>
          </cell>
          <cell r="C39">
            <v>48846640</v>
          </cell>
          <cell r="D39">
            <v>14877701.9</v>
          </cell>
          <cell r="E39">
            <v>14877701.9</v>
          </cell>
          <cell r="F39" t="str">
            <v>N/E</v>
          </cell>
          <cell r="G39" t="str">
            <v>N/E</v>
          </cell>
          <cell r="H39" t="str">
            <v>N/E</v>
          </cell>
          <cell r="I39">
            <v>862330</v>
          </cell>
          <cell r="J39">
            <v>0</v>
          </cell>
          <cell r="K39">
            <v>5206142</v>
          </cell>
          <cell r="L39">
            <v>435496</v>
          </cell>
        </row>
        <row r="40">
          <cell r="B40">
            <v>5016825</v>
          </cell>
          <cell r="C40">
            <v>48828007</v>
          </cell>
          <cell r="D40">
            <v>18170116.800000001</v>
          </cell>
          <cell r="E40">
            <v>18170116.800000001</v>
          </cell>
          <cell r="F40" t="str">
            <v>N/E</v>
          </cell>
          <cell r="G40" t="str">
            <v>N/E</v>
          </cell>
          <cell r="H40" t="str">
            <v>N/E</v>
          </cell>
          <cell r="I40">
            <v>884240</v>
          </cell>
          <cell r="J40">
            <v>0</v>
          </cell>
          <cell r="K40">
            <v>5452209</v>
          </cell>
          <cell r="L40">
            <v>1061167</v>
          </cell>
        </row>
        <row r="41">
          <cell r="B41">
            <v>6016156</v>
          </cell>
          <cell r="C41">
            <v>52648630</v>
          </cell>
          <cell r="D41">
            <v>21871900.399999999</v>
          </cell>
          <cell r="E41">
            <v>21871900.399999999</v>
          </cell>
          <cell r="F41" t="str">
            <v>N/E</v>
          </cell>
          <cell r="G41" t="str">
            <v>N/E</v>
          </cell>
          <cell r="H41" t="str">
            <v>N/E</v>
          </cell>
          <cell r="I41">
            <v>919879</v>
          </cell>
          <cell r="J41">
            <v>0</v>
          </cell>
          <cell r="K41">
            <v>5896187</v>
          </cell>
          <cell r="L41">
            <v>501078</v>
          </cell>
        </row>
        <row r="42">
          <cell r="B42">
            <v>5783050</v>
          </cell>
          <cell r="C42">
            <v>56511670</v>
          </cell>
          <cell r="D42">
            <v>23495123.300000001</v>
          </cell>
          <cell r="E42">
            <v>23495123.300000001</v>
          </cell>
          <cell r="F42" t="str">
            <v>N/E</v>
          </cell>
          <cell r="G42" t="str">
            <v>N/E</v>
          </cell>
          <cell r="H42" t="str">
            <v>N/E</v>
          </cell>
          <cell r="I42">
            <v>1045032</v>
          </cell>
          <cell r="J42">
            <v>0</v>
          </cell>
          <cell r="K42">
            <v>6774297</v>
          </cell>
          <cell r="L42">
            <v>588570</v>
          </cell>
        </row>
        <row r="43">
          <cell r="B43">
            <v>6432034</v>
          </cell>
          <cell r="C43">
            <v>56080677</v>
          </cell>
          <cell r="D43">
            <v>27734143.600000001</v>
          </cell>
          <cell r="E43">
            <v>27734143.600000001</v>
          </cell>
          <cell r="F43" t="str">
            <v>N/E</v>
          </cell>
          <cell r="G43" t="str">
            <v>N/E</v>
          </cell>
          <cell r="H43" t="str">
            <v>N/E</v>
          </cell>
          <cell r="I43">
            <v>1073231</v>
          </cell>
          <cell r="J43">
            <v>0</v>
          </cell>
          <cell r="K43">
            <v>7203820</v>
          </cell>
          <cell r="L43">
            <v>527555</v>
          </cell>
        </row>
        <row r="44">
          <cell r="B44">
            <v>6125613</v>
          </cell>
          <cell r="C44">
            <v>58752446</v>
          </cell>
          <cell r="D44">
            <v>28867525.199999999</v>
          </cell>
          <cell r="E44">
            <v>28867525.199999999</v>
          </cell>
          <cell r="F44" t="str">
            <v>N/E</v>
          </cell>
          <cell r="G44" t="str">
            <v>N/E</v>
          </cell>
          <cell r="H44" t="str">
            <v>N/E</v>
          </cell>
          <cell r="I44">
            <v>1109935</v>
          </cell>
          <cell r="J44">
            <v>0</v>
          </cell>
          <cell r="K44">
            <v>7085047</v>
          </cell>
          <cell r="L44">
            <v>507565</v>
          </cell>
        </row>
        <row r="45">
          <cell r="B45">
            <v>6683200</v>
          </cell>
          <cell r="C45">
            <v>57560358</v>
          </cell>
          <cell r="D45">
            <v>29871711.699999999</v>
          </cell>
          <cell r="E45">
            <v>29871711.699999999</v>
          </cell>
          <cell r="F45" t="str">
            <v>N/E</v>
          </cell>
          <cell r="G45" t="str">
            <v>N/E</v>
          </cell>
          <cell r="H45" t="str">
            <v>N/E</v>
          </cell>
          <cell r="I45">
            <v>1117654</v>
          </cell>
          <cell r="J45">
            <v>0</v>
          </cell>
          <cell r="K45">
            <v>7103852</v>
          </cell>
          <cell r="L45">
            <v>557126</v>
          </cell>
        </row>
        <row r="46">
          <cell r="B46">
            <v>6370231</v>
          </cell>
          <cell r="C46">
            <v>57831299</v>
          </cell>
          <cell r="D46">
            <v>28942661.899999999</v>
          </cell>
          <cell r="E46">
            <v>28942661.899999999</v>
          </cell>
          <cell r="F46" t="str">
            <v>N/E</v>
          </cell>
          <cell r="G46" t="str">
            <v>N/E</v>
          </cell>
          <cell r="H46" t="str">
            <v>N/E</v>
          </cell>
          <cell r="I46">
            <v>1228998</v>
          </cell>
          <cell r="J46">
            <v>0</v>
          </cell>
          <cell r="K46">
            <v>7005371</v>
          </cell>
          <cell r="L46">
            <v>449620</v>
          </cell>
        </row>
        <row r="47">
          <cell r="B47">
            <v>6219008</v>
          </cell>
          <cell r="C47">
            <v>56208333</v>
          </cell>
          <cell r="D47">
            <v>30641034.699999999</v>
          </cell>
          <cell r="E47">
            <v>30641034.699999999</v>
          </cell>
          <cell r="F47" t="str">
            <v>N/E</v>
          </cell>
          <cell r="G47" t="str">
            <v>N/E</v>
          </cell>
          <cell r="H47" t="str">
            <v>N/E</v>
          </cell>
          <cell r="I47">
            <v>1353014</v>
          </cell>
          <cell r="J47">
            <v>0</v>
          </cell>
          <cell r="K47">
            <v>7211331</v>
          </cell>
          <cell r="L47">
            <v>450320</v>
          </cell>
        </row>
        <row r="48">
          <cell r="B48">
            <v>6473693</v>
          </cell>
          <cell r="C48">
            <v>58860837</v>
          </cell>
          <cell r="D48">
            <v>30504058.899999999</v>
          </cell>
          <cell r="E48">
            <v>30504058.899999999</v>
          </cell>
          <cell r="F48" t="str">
            <v>N/E</v>
          </cell>
          <cell r="G48" t="str">
            <v>N/E</v>
          </cell>
          <cell r="H48" t="str">
            <v>N/E</v>
          </cell>
          <cell r="I48">
            <v>1358632</v>
          </cell>
          <cell r="J48">
            <v>0</v>
          </cell>
          <cell r="K48">
            <v>7125722</v>
          </cell>
          <cell r="L48">
            <v>408441</v>
          </cell>
        </row>
        <row r="49">
          <cell r="B49">
            <v>7481866</v>
          </cell>
          <cell r="C49">
            <v>56013769</v>
          </cell>
          <cell r="D49">
            <v>32994551.399999999</v>
          </cell>
          <cell r="E49">
            <v>32994551.399999999</v>
          </cell>
          <cell r="F49" t="str">
            <v>N/E</v>
          </cell>
          <cell r="G49" t="str">
            <v>N/E</v>
          </cell>
          <cell r="H49" t="str">
            <v>N/E</v>
          </cell>
          <cell r="I49">
            <v>1384653</v>
          </cell>
          <cell r="J49">
            <v>0</v>
          </cell>
          <cell r="K49">
            <v>7118539</v>
          </cell>
          <cell r="L49">
            <v>441297</v>
          </cell>
        </row>
        <row r="50">
          <cell r="B50">
            <v>7391718</v>
          </cell>
          <cell r="C50">
            <v>52459798</v>
          </cell>
          <cell r="D50">
            <v>39423981</v>
          </cell>
          <cell r="E50">
            <v>39423981</v>
          </cell>
          <cell r="F50" t="str">
            <v>N/E</v>
          </cell>
          <cell r="G50" t="str">
            <v>N/E</v>
          </cell>
          <cell r="H50" t="str">
            <v>N/E</v>
          </cell>
          <cell r="I50">
            <v>1509912</v>
          </cell>
          <cell r="J50">
            <v>0</v>
          </cell>
          <cell r="K50">
            <v>6173076</v>
          </cell>
          <cell r="L50">
            <v>811003</v>
          </cell>
        </row>
        <row r="51">
          <cell r="B51">
            <v>7512963</v>
          </cell>
          <cell r="C51">
            <v>58967909</v>
          </cell>
          <cell r="D51">
            <v>35421126.899999999</v>
          </cell>
          <cell r="E51">
            <v>35421126.899999999</v>
          </cell>
          <cell r="F51" t="str">
            <v>N/E</v>
          </cell>
          <cell r="G51" t="str">
            <v>N/E</v>
          </cell>
          <cell r="H51" t="str">
            <v>N/E</v>
          </cell>
          <cell r="I51">
            <v>1518869</v>
          </cell>
          <cell r="J51">
            <v>0</v>
          </cell>
          <cell r="K51">
            <v>7204273</v>
          </cell>
          <cell r="L51">
            <v>856769</v>
          </cell>
        </row>
        <row r="52">
          <cell r="B52">
            <v>7063909</v>
          </cell>
          <cell r="C52">
            <v>61392792</v>
          </cell>
          <cell r="D52">
            <v>39491748.899999999</v>
          </cell>
          <cell r="E52">
            <v>39491748.899999999</v>
          </cell>
          <cell r="F52" t="str">
            <v>N/E</v>
          </cell>
          <cell r="G52" t="str">
            <v>N/E</v>
          </cell>
          <cell r="H52" t="str">
            <v>N/E</v>
          </cell>
          <cell r="I52">
            <v>1658097</v>
          </cell>
          <cell r="J52">
            <v>0</v>
          </cell>
          <cell r="K52">
            <v>7230232</v>
          </cell>
          <cell r="L52">
            <v>715305</v>
          </cell>
        </row>
        <row r="53">
          <cell r="B53">
            <v>7413239</v>
          </cell>
          <cell r="C53">
            <v>56174994</v>
          </cell>
          <cell r="D53">
            <v>48084709.600000001</v>
          </cell>
          <cell r="E53">
            <v>48084709.600000001</v>
          </cell>
          <cell r="F53" t="str">
            <v>N/E</v>
          </cell>
          <cell r="G53" t="str">
            <v>N/E</v>
          </cell>
          <cell r="H53" t="str">
            <v>N/E</v>
          </cell>
          <cell r="I53">
            <v>1522425</v>
          </cell>
          <cell r="J53">
            <v>0</v>
          </cell>
          <cell r="K53">
            <v>7361951</v>
          </cell>
          <cell r="L53">
            <v>490183</v>
          </cell>
        </row>
        <row r="54">
          <cell r="B54">
            <v>7087539</v>
          </cell>
          <cell r="C54">
            <v>54572486</v>
          </cell>
          <cell r="D54">
            <v>52484600.299999997</v>
          </cell>
          <cell r="E54">
            <v>52484600.299999997</v>
          </cell>
          <cell r="F54" t="str">
            <v>N/E</v>
          </cell>
          <cell r="G54" t="str">
            <v>N/E</v>
          </cell>
          <cell r="H54" t="str">
            <v>N/E</v>
          </cell>
          <cell r="I54">
            <v>1423705</v>
          </cell>
          <cell r="J54">
            <v>0</v>
          </cell>
          <cell r="K54">
            <v>7400030</v>
          </cell>
          <cell r="L54">
            <v>713410</v>
          </cell>
        </row>
        <row r="55">
          <cell r="B55">
            <v>7293832</v>
          </cell>
          <cell r="C55">
            <v>58612816</v>
          </cell>
          <cell r="D55">
            <v>55494129.700000003</v>
          </cell>
          <cell r="E55">
            <v>55494129.700000003</v>
          </cell>
          <cell r="F55" t="str">
            <v>N/E</v>
          </cell>
          <cell r="G55" t="str">
            <v>N/E</v>
          </cell>
          <cell r="H55" t="str">
            <v>N/E</v>
          </cell>
          <cell r="I55">
            <v>2187581</v>
          </cell>
          <cell r="J55">
            <v>0</v>
          </cell>
          <cell r="K55">
            <v>7639653</v>
          </cell>
          <cell r="L55">
            <v>674390</v>
          </cell>
        </row>
        <row r="56">
          <cell r="B56">
            <v>7635077</v>
          </cell>
          <cell r="C56">
            <v>60090918</v>
          </cell>
          <cell r="D56">
            <v>55547658.200000003</v>
          </cell>
          <cell r="E56">
            <v>55547658.200000003</v>
          </cell>
          <cell r="F56" t="str">
            <v>N/E</v>
          </cell>
          <cell r="G56" t="str">
            <v>N/E</v>
          </cell>
          <cell r="H56" t="str">
            <v>N/E</v>
          </cell>
          <cell r="I56">
            <v>2257485</v>
          </cell>
          <cell r="J56">
            <v>0</v>
          </cell>
          <cell r="K56">
            <v>7407431</v>
          </cell>
          <cell r="L56">
            <v>598453</v>
          </cell>
        </row>
        <row r="57">
          <cell r="B57">
            <v>7695571</v>
          </cell>
          <cell r="C57">
            <v>67457973</v>
          </cell>
          <cell r="D57">
            <v>53667036.299999997</v>
          </cell>
          <cell r="E57">
            <v>53667036.299999997</v>
          </cell>
          <cell r="F57" t="str">
            <v>N/E</v>
          </cell>
          <cell r="G57" t="str">
            <v>N/E</v>
          </cell>
          <cell r="H57" t="str">
            <v>N/E</v>
          </cell>
          <cell r="I57">
            <v>3391761</v>
          </cell>
          <cell r="J57">
            <v>0</v>
          </cell>
          <cell r="K57">
            <v>7419682</v>
          </cell>
          <cell r="L57">
            <v>774182</v>
          </cell>
        </row>
        <row r="58">
          <cell r="B58">
            <v>8826102</v>
          </cell>
          <cell r="C58">
            <v>67970210</v>
          </cell>
          <cell r="D58">
            <v>59692955.399999999</v>
          </cell>
          <cell r="E58">
            <v>59692955.399999999</v>
          </cell>
          <cell r="F58" t="str">
            <v>N/E</v>
          </cell>
          <cell r="G58" t="str">
            <v>N/E</v>
          </cell>
          <cell r="H58" t="str">
            <v>N/E</v>
          </cell>
          <cell r="I58">
            <v>4156949</v>
          </cell>
          <cell r="J58">
            <v>0</v>
          </cell>
          <cell r="K58">
            <v>7456154</v>
          </cell>
          <cell r="L58">
            <v>772734</v>
          </cell>
        </row>
        <row r="59">
          <cell r="B59">
            <v>8560320</v>
          </cell>
          <cell r="C59">
            <v>67925102</v>
          </cell>
          <cell r="D59">
            <v>62400060.600000001</v>
          </cell>
          <cell r="E59">
            <v>62400060.600000001</v>
          </cell>
          <cell r="F59" t="str">
            <v>N/E</v>
          </cell>
          <cell r="G59" t="str">
            <v>N/E</v>
          </cell>
          <cell r="H59" t="str">
            <v>N/E</v>
          </cell>
          <cell r="I59">
            <v>4666839</v>
          </cell>
          <cell r="J59">
            <v>0</v>
          </cell>
          <cell r="K59">
            <v>7494691</v>
          </cell>
          <cell r="L59">
            <v>818740</v>
          </cell>
        </row>
        <row r="60">
          <cell r="B60">
            <v>9061297</v>
          </cell>
          <cell r="C60">
            <v>73245543</v>
          </cell>
          <cell r="D60">
            <v>60184464</v>
          </cell>
          <cell r="E60">
            <v>60184464</v>
          </cell>
          <cell r="F60" t="str">
            <v>N/E</v>
          </cell>
          <cell r="G60" t="str">
            <v>N/E</v>
          </cell>
          <cell r="H60" t="str">
            <v>N/E</v>
          </cell>
          <cell r="I60">
            <v>5379623</v>
          </cell>
          <cell r="J60">
            <v>0</v>
          </cell>
          <cell r="K60">
            <v>7531704</v>
          </cell>
          <cell r="L60">
            <v>822252</v>
          </cell>
        </row>
        <row r="61">
          <cell r="B61">
            <v>9700875</v>
          </cell>
          <cell r="C61">
            <v>76604515</v>
          </cell>
          <cell r="D61">
            <v>61742707.600000001</v>
          </cell>
          <cell r="E61">
            <v>61742707.600000001</v>
          </cell>
          <cell r="F61" t="str">
            <v>N/E</v>
          </cell>
          <cell r="G61" t="str">
            <v>N/E</v>
          </cell>
          <cell r="H61" t="str">
            <v>N/E</v>
          </cell>
          <cell r="I61">
            <v>5375979</v>
          </cell>
          <cell r="J61">
            <v>0</v>
          </cell>
          <cell r="K61">
            <v>7660920</v>
          </cell>
          <cell r="L61">
            <v>832864</v>
          </cell>
        </row>
        <row r="62">
          <cell r="B62">
            <v>10236127</v>
          </cell>
          <cell r="C62">
            <v>80221976</v>
          </cell>
          <cell r="D62">
            <v>62653367.600000001</v>
          </cell>
          <cell r="E62">
            <v>62653367.600000001</v>
          </cell>
          <cell r="F62" t="str">
            <v>N/E</v>
          </cell>
          <cell r="G62" t="str">
            <v>N/E</v>
          </cell>
          <cell r="H62" t="str">
            <v>N/E</v>
          </cell>
          <cell r="I62">
            <v>5904274</v>
          </cell>
          <cell r="J62">
            <v>0</v>
          </cell>
          <cell r="K62">
            <v>7691759</v>
          </cell>
          <cell r="L62">
            <v>915748</v>
          </cell>
        </row>
        <row r="63">
          <cell r="B63">
            <v>12056517</v>
          </cell>
          <cell r="C63">
            <v>91443424</v>
          </cell>
          <cell r="D63">
            <v>57303622.700000003</v>
          </cell>
          <cell r="E63">
            <v>57303622.700000003</v>
          </cell>
          <cell r="F63" t="str">
            <v>N/E</v>
          </cell>
          <cell r="G63" t="str">
            <v>N/E</v>
          </cell>
          <cell r="H63" t="str">
            <v>N/E</v>
          </cell>
          <cell r="I63">
            <v>6816274</v>
          </cell>
          <cell r="J63">
            <v>0</v>
          </cell>
          <cell r="K63">
            <v>7699463</v>
          </cell>
          <cell r="L63">
            <v>858283</v>
          </cell>
        </row>
        <row r="64">
          <cell r="B64">
            <v>11200428</v>
          </cell>
          <cell r="C64">
            <v>89921480</v>
          </cell>
          <cell r="D64">
            <v>61599948.799999997</v>
          </cell>
          <cell r="E64">
            <v>61599948.799999997</v>
          </cell>
          <cell r="F64" t="str">
            <v>N/E</v>
          </cell>
          <cell r="G64" t="str">
            <v>N/E</v>
          </cell>
          <cell r="H64" t="str">
            <v>N/E</v>
          </cell>
          <cell r="I64">
            <v>7407214</v>
          </cell>
          <cell r="J64">
            <v>0</v>
          </cell>
          <cell r="K64">
            <v>7851866</v>
          </cell>
          <cell r="L64">
            <v>829627</v>
          </cell>
        </row>
        <row r="65">
          <cell r="B65">
            <v>11850011</v>
          </cell>
          <cell r="C65">
            <v>89005584</v>
          </cell>
          <cell r="D65">
            <v>67604090</v>
          </cell>
          <cell r="E65">
            <v>67604090</v>
          </cell>
          <cell r="F65" t="str">
            <v>N/E</v>
          </cell>
          <cell r="G65" t="str">
            <v>N/E</v>
          </cell>
          <cell r="H65" t="str">
            <v>N/E</v>
          </cell>
          <cell r="I65">
            <v>7628285</v>
          </cell>
          <cell r="J65">
            <v>0</v>
          </cell>
          <cell r="K65">
            <v>7941684</v>
          </cell>
          <cell r="L65">
            <v>855191</v>
          </cell>
        </row>
        <row r="66">
          <cell r="B66">
            <v>12557444</v>
          </cell>
          <cell r="C66">
            <v>90897313</v>
          </cell>
          <cell r="D66">
            <v>69533744.700000003</v>
          </cell>
          <cell r="E66">
            <v>69533744.700000003</v>
          </cell>
          <cell r="F66" t="str">
            <v>N/E</v>
          </cell>
          <cell r="G66" t="str">
            <v>N/E</v>
          </cell>
          <cell r="H66" t="str">
            <v>N/E</v>
          </cell>
          <cell r="I66">
            <v>8905909</v>
          </cell>
          <cell r="J66">
            <v>0</v>
          </cell>
          <cell r="K66">
            <v>8054054</v>
          </cell>
          <cell r="L66">
            <v>1264802</v>
          </cell>
        </row>
        <row r="67">
          <cell r="B67">
            <v>13409626</v>
          </cell>
          <cell r="C67">
            <v>95046928</v>
          </cell>
          <cell r="D67">
            <v>71722347.5</v>
          </cell>
          <cell r="E67">
            <v>71722347.5</v>
          </cell>
          <cell r="F67" t="str">
            <v>N/E</v>
          </cell>
          <cell r="G67" t="str">
            <v>N/E</v>
          </cell>
          <cell r="H67" t="str">
            <v>N/E</v>
          </cell>
          <cell r="I67">
            <v>9237723</v>
          </cell>
          <cell r="J67">
            <v>0</v>
          </cell>
          <cell r="K67">
            <v>8201113</v>
          </cell>
          <cell r="L67">
            <v>1249496</v>
          </cell>
        </row>
        <row r="68">
          <cell r="B68">
            <v>15559316</v>
          </cell>
          <cell r="C68">
            <v>95452469</v>
          </cell>
          <cell r="D68">
            <v>75917250.700000003</v>
          </cell>
          <cell r="E68">
            <v>75917250.700000003</v>
          </cell>
          <cell r="F68" t="str">
            <v>N/E</v>
          </cell>
          <cell r="G68" t="str">
            <v>N/E</v>
          </cell>
          <cell r="H68" t="str">
            <v>N/E</v>
          </cell>
          <cell r="I68">
            <v>9716637</v>
          </cell>
          <cell r="J68">
            <v>0</v>
          </cell>
          <cell r="K68">
            <v>8258500</v>
          </cell>
          <cell r="L68">
            <v>1138976</v>
          </cell>
        </row>
        <row r="69">
          <cell r="B69">
            <v>16293080</v>
          </cell>
          <cell r="C69">
            <v>98271278</v>
          </cell>
          <cell r="D69">
            <v>78099666.700000003</v>
          </cell>
          <cell r="E69">
            <v>78099666.700000003</v>
          </cell>
          <cell r="F69" t="str">
            <v>N/E</v>
          </cell>
          <cell r="G69" t="str">
            <v>N/E</v>
          </cell>
          <cell r="H69" t="str">
            <v>N/E</v>
          </cell>
          <cell r="I69">
            <v>9899193</v>
          </cell>
          <cell r="J69">
            <v>0</v>
          </cell>
          <cell r="K69">
            <v>8303339</v>
          </cell>
          <cell r="L69">
            <v>1475299</v>
          </cell>
        </row>
        <row r="70">
          <cell r="B70">
            <v>15902346</v>
          </cell>
          <cell r="C70">
            <v>100497024</v>
          </cell>
          <cell r="D70">
            <v>83521133.700000003</v>
          </cell>
          <cell r="E70">
            <v>83521133.700000003</v>
          </cell>
          <cell r="F70" t="str">
            <v>N/E</v>
          </cell>
          <cell r="G70" t="str">
            <v>N/E</v>
          </cell>
          <cell r="H70" t="str">
            <v>N/E</v>
          </cell>
          <cell r="I70">
            <v>9632620</v>
          </cell>
          <cell r="J70">
            <v>0</v>
          </cell>
          <cell r="K70">
            <v>8225345</v>
          </cell>
          <cell r="L70">
            <v>1701926</v>
          </cell>
        </row>
        <row r="71">
          <cell r="B71">
            <v>15781238</v>
          </cell>
          <cell r="C71">
            <v>102466181</v>
          </cell>
          <cell r="D71">
            <v>86293708</v>
          </cell>
          <cell r="E71">
            <v>86293708</v>
          </cell>
          <cell r="F71" t="str">
            <v>N/E</v>
          </cell>
          <cell r="G71" t="str">
            <v>N/E</v>
          </cell>
          <cell r="H71" t="str">
            <v>N/E</v>
          </cell>
          <cell r="I71">
            <v>9813412</v>
          </cell>
          <cell r="J71">
            <v>0</v>
          </cell>
          <cell r="K71">
            <v>8348928</v>
          </cell>
          <cell r="L71">
            <v>1706830</v>
          </cell>
        </row>
        <row r="72">
          <cell r="B72">
            <v>16298581</v>
          </cell>
          <cell r="C72">
            <v>108128053</v>
          </cell>
          <cell r="D72">
            <v>84505575.400000006</v>
          </cell>
          <cell r="E72">
            <v>84505575.400000006</v>
          </cell>
          <cell r="F72" t="str">
            <v>N/E</v>
          </cell>
          <cell r="G72" t="str">
            <v>N/E</v>
          </cell>
          <cell r="H72" t="str">
            <v>N/E</v>
          </cell>
          <cell r="I72">
            <v>9658191</v>
          </cell>
          <cell r="J72">
            <v>0</v>
          </cell>
          <cell r="K72">
            <v>8344062</v>
          </cell>
          <cell r="L72">
            <v>1728339</v>
          </cell>
        </row>
        <row r="73">
          <cell r="B73">
            <v>20238359</v>
          </cell>
          <cell r="C73">
            <v>111814197</v>
          </cell>
          <cell r="D73">
            <v>85445892</v>
          </cell>
          <cell r="E73">
            <v>85445892</v>
          </cell>
          <cell r="F73" t="str">
            <v>N/E</v>
          </cell>
          <cell r="G73" t="str">
            <v>N/E</v>
          </cell>
          <cell r="H73" t="str">
            <v>N/E</v>
          </cell>
          <cell r="I73">
            <v>10068712</v>
          </cell>
          <cell r="J73">
            <v>0</v>
          </cell>
          <cell r="K73">
            <v>8530648</v>
          </cell>
          <cell r="L73">
            <v>1798029</v>
          </cell>
        </row>
        <row r="74">
          <cell r="B74">
            <v>23181677</v>
          </cell>
          <cell r="C74">
            <v>117284039</v>
          </cell>
          <cell r="D74">
            <v>88316176.200000003</v>
          </cell>
          <cell r="E74">
            <v>88316176.200000003</v>
          </cell>
          <cell r="F74" t="str">
            <v>N/E</v>
          </cell>
          <cell r="G74" t="str">
            <v>N/E</v>
          </cell>
          <cell r="H74" t="str">
            <v>N/E</v>
          </cell>
          <cell r="I74">
            <v>10527304</v>
          </cell>
          <cell r="J74">
            <v>0</v>
          </cell>
          <cell r="K74">
            <v>8590771</v>
          </cell>
          <cell r="L74">
            <v>1707382</v>
          </cell>
        </row>
        <row r="75">
          <cell r="B75">
            <v>25503963</v>
          </cell>
          <cell r="C75">
            <v>127339952</v>
          </cell>
          <cell r="D75">
            <v>78267049.299999997</v>
          </cell>
          <cell r="E75">
            <v>78267049.299999997</v>
          </cell>
          <cell r="F75" t="str">
            <v>N/E</v>
          </cell>
          <cell r="G75" t="str">
            <v>N/E</v>
          </cell>
          <cell r="H75" t="str">
            <v>N/E</v>
          </cell>
          <cell r="I75">
            <v>10777294</v>
          </cell>
          <cell r="J75">
            <v>0</v>
          </cell>
          <cell r="K75">
            <v>8578235</v>
          </cell>
          <cell r="L75">
            <v>6545967</v>
          </cell>
        </row>
        <row r="76">
          <cell r="B76">
            <v>24183245</v>
          </cell>
          <cell r="C76">
            <v>125388394</v>
          </cell>
          <cell r="D76">
            <v>79222962.200000003</v>
          </cell>
          <cell r="E76">
            <v>79222962.200000003</v>
          </cell>
          <cell r="F76" t="str">
            <v>N/E</v>
          </cell>
          <cell r="G76" t="str">
            <v>N/E</v>
          </cell>
          <cell r="H76" t="str">
            <v>N/E</v>
          </cell>
          <cell r="I76">
            <v>11092212</v>
          </cell>
          <cell r="J76">
            <v>0</v>
          </cell>
          <cell r="K76">
            <v>8654940</v>
          </cell>
          <cell r="L76">
            <v>10907321</v>
          </cell>
        </row>
        <row r="77">
          <cell r="B77">
            <v>25419095</v>
          </cell>
          <cell r="C77">
            <v>128275827</v>
          </cell>
          <cell r="D77">
            <v>79668578.900000006</v>
          </cell>
          <cell r="E77">
            <v>79668578.900000006</v>
          </cell>
          <cell r="F77" t="str">
            <v>N/E</v>
          </cell>
          <cell r="G77" t="str">
            <v>N/E</v>
          </cell>
          <cell r="H77" t="str">
            <v>N/E</v>
          </cell>
          <cell r="I77">
            <v>11645449</v>
          </cell>
          <cell r="J77">
            <v>0</v>
          </cell>
          <cell r="K77">
            <v>8703613</v>
          </cell>
          <cell r="L77">
            <v>13060496.9</v>
          </cell>
        </row>
        <row r="78">
          <cell r="B78">
            <v>25380600</v>
          </cell>
          <cell r="C78">
            <v>132995666</v>
          </cell>
          <cell r="D78">
            <v>78139988.599999994</v>
          </cell>
          <cell r="E78">
            <v>78139988.599999994</v>
          </cell>
          <cell r="F78" t="str">
            <v>N/E</v>
          </cell>
          <cell r="G78" t="str">
            <v>N/E</v>
          </cell>
          <cell r="H78" t="str">
            <v>N/E</v>
          </cell>
          <cell r="I78">
            <v>13561417</v>
          </cell>
          <cell r="J78">
            <v>0</v>
          </cell>
          <cell r="K78">
            <v>8728160</v>
          </cell>
          <cell r="L78">
            <v>14246976.9</v>
          </cell>
        </row>
        <row r="79">
          <cell r="B79">
            <v>28461413</v>
          </cell>
          <cell r="C79">
            <v>135363311</v>
          </cell>
          <cell r="D79">
            <v>80250365.5</v>
          </cell>
          <cell r="E79">
            <v>80250365.5</v>
          </cell>
          <cell r="F79" t="str">
            <v>N/E</v>
          </cell>
          <cell r="G79" t="str">
            <v>N/E</v>
          </cell>
          <cell r="H79" t="str">
            <v>N/E</v>
          </cell>
          <cell r="I79">
            <v>13329151</v>
          </cell>
          <cell r="J79">
            <v>0</v>
          </cell>
          <cell r="K79">
            <v>8870326</v>
          </cell>
          <cell r="L79">
            <v>18097359</v>
          </cell>
        </row>
        <row r="80">
          <cell r="B80">
            <v>29525851</v>
          </cell>
          <cell r="C80">
            <v>144255416</v>
          </cell>
          <cell r="D80">
            <v>79345731</v>
          </cell>
          <cell r="E80">
            <v>79345731</v>
          </cell>
          <cell r="F80" t="str">
            <v>N/E</v>
          </cell>
          <cell r="G80" t="str">
            <v>N/E</v>
          </cell>
          <cell r="H80" t="str">
            <v>N/E</v>
          </cell>
          <cell r="I80">
            <v>13294160</v>
          </cell>
          <cell r="J80">
            <v>0</v>
          </cell>
          <cell r="K80">
            <v>8912450</v>
          </cell>
          <cell r="L80">
            <v>17683718.899999999</v>
          </cell>
        </row>
        <row r="81">
          <cell r="B81">
            <v>29545071</v>
          </cell>
          <cell r="C81">
            <v>149175810</v>
          </cell>
          <cell r="D81">
            <v>77347944.599999994</v>
          </cell>
          <cell r="E81">
            <v>77347944.599999994</v>
          </cell>
          <cell r="F81" t="str">
            <v>N/E</v>
          </cell>
          <cell r="G81" t="str">
            <v>N/E</v>
          </cell>
          <cell r="H81" t="str">
            <v>N/E</v>
          </cell>
          <cell r="I81">
            <v>13366625</v>
          </cell>
          <cell r="J81">
            <v>0</v>
          </cell>
          <cell r="K81">
            <v>8772911</v>
          </cell>
          <cell r="L81">
            <v>16234435.9</v>
          </cell>
        </row>
        <row r="82">
          <cell r="B82">
            <v>28236495</v>
          </cell>
          <cell r="C82">
            <v>154603268</v>
          </cell>
          <cell r="D82">
            <v>83678367.799999997</v>
          </cell>
          <cell r="E82">
            <v>83678367.799999997</v>
          </cell>
          <cell r="F82" t="str">
            <v>N/E</v>
          </cell>
          <cell r="G82" t="str">
            <v>N/E</v>
          </cell>
          <cell r="H82" t="str">
            <v>N/E</v>
          </cell>
          <cell r="I82">
            <v>14714479</v>
          </cell>
          <cell r="J82">
            <v>0</v>
          </cell>
          <cell r="K82">
            <v>8878107</v>
          </cell>
          <cell r="L82">
            <v>12212897.9</v>
          </cell>
        </row>
        <row r="83">
          <cell r="B83">
            <v>32472005</v>
          </cell>
          <cell r="C83">
            <v>165990300</v>
          </cell>
          <cell r="D83">
            <v>71626569</v>
          </cell>
          <cell r="E83">
            <v>71626569</v>
          </cell>
          <cell r="F83" t="str">
            <v>N/E</v>
          </cell>
          <cell r="G83" t="str">
            <v>N/E</v>
          </cell>
          <cell r="H83" t="str">
            <v>N/E</v>
          </cell>
          <cell r="I83">
            <v>15460453</v>
          </cell>
          <cell r="J83">
            <v>0</v>
          </cell>
          <cell r="K83">
            <v>8933748</v>
          </cell>
          <cell r="L83">
            <v>11985204.9</v>
          </cell>
        </row>
        <row r="84">
          <cell r="B84">
            <v>40082666</v>
          </cell>
          <cell r="C84">
            <v>152563382</v>
          </cell>
          <cell r="D84">
            <v>67871028.700000003</v>
          </cell>
          <cell r="E84">
            <v>67871028.700000003</v>
          </cell>
          <cell r="F84" t="str">
            <v>N/E</v>
          </cell>
          <cell r="G84" t="str">
            <v>N/E</v>
          </cell>
          <cell r="H84" t="str">
            <v>N/E</v>
          </cell>
          <cell r="I84">
            <v>16226048</v>
          </cell>
          <cell r="J84">
            <v>0</v>
          </cell>
          <cell r="K84">
            <v>8982591</v>
          </cell>
          <cell r="L84">
            <v>17490589</v>
          </cell>
        </row>
        <row r="85">
          <cell r="B85">
            <v>67061202</v>
          </cell>
          <cell r="C85">
            <v>150827763</v>
          </cell>
          <cell r="D85">
            <v>54839744.100000001</v>
          </cell>
          <cell r="E85">
            <v>54839744.100000001</v>
          </cell>
          <cell r="F85" t="str">
            <v>N/E</v>
          </cell>
          <cell r="G85" t="str">
            <v>N/E</v>
          </cell>
          <cell r="H85" t="str">
            <v>N/E</v>
          </cell>
          <cell r="I85">
            <v>16816826</v>
          </cell>
          <cell r="J85">
            <v>0</v>
          </cell>
          <cell r="K85">
            <v>9054536</v>
          </cell>
          <cell r="L85">
            <v>17411679.899999999</v>
          </cell>
        </row>
        <row r="86">
          <cell r="B86">
            <v>72811450</v>
          </cell>
          <cell r="C86">
            <v>144885131</v>
          </cell>
          <cell r="D86">
            <v>60741218.799999997</v>
          </cell>
          <cell r="E86">
            <v>60741218.799999997</v>
          </cell>
          <cell r="F86" t="str">
            <v>N/E</v>
          </cell>
          <cell r="G86" t="str">
            <v>N/E</v>
          </cell>
          <cell r="H86" t="str">
            <v>N/E</v>
          </cell>
          <cell r="I86">
            <v>16966856</v>
          </cell>
          <cell r="J86">
            <v>0</v>
          </cell>
          <cell r="K86">
            <v>9070428</v>
          </cell>
          <cell r="L86">
            <v>23533743.899999999</v>
          </cell>
        </row>
        <row r="87">
          <cell r="B87">
            <v>79248694</v>
          </cell>
          <cell r="C87">
            <v>146720011</v>
          </cell>
          <cell r="D87">
            <v>60756993.5</v>
          </cell>
          <cell r="E87">
            <v>60756993.5</v>
          </cell>
          <cell r="F87" t="str">
            <v>N/E</v>
          </cell>
          <cell r="G87" t="str">
            <v>N/E</v>
          </cell>
          <cell r="H87" t="str">
            <v>N/E</v>
          </cell>
          <cell r="I87">
            <v>18904265</v>
          </cell>
          <cell r="J87">
            <v>0</v>
          </cell>
          <cell r="K87">
            <v>4686808</v>
          </cell>
          <cell r="L87">
            <v>18922027.800000001</v>
          </cell>
        </row>
        <row r="88">
          <cell r="B88">
            <v>76204224</v>
          </cell>
          <cell r="C88">
            <v>148620082</v>
          </cell>
          <cell r="D88">
            <v>61876306.399999999</v>
          </cell>
          <cell r="E88">
            <v>61876306.399999999</v>
          </cell>
          <cell r="F88" t="str">
            <v>N/E</v>
          </cell>
          <cell r="G88" t="str">
            <v>N/E</v>
          </cell>
          <cell r="H88" t="str">
            <v>N/E</v>
          </cell>
          <cell r="I88">
            <v>18071945</v>
          </cell>
          <cell r="J88">
            <v>0</v>
          </cell>
          <cell r="K88">
            <v>4700914</v>
          </cell>
          <cell r="L88">
            <v>19524175.899999999</v>
          </cell>
        </row>
        <row r="89">
          <cell r="B89">
            <v>75058705</v>
          </cell>
          <cell r="C89">
            <v>153795967</v>
          </cell>
          <cell r="D89">
            <v>57504718.899999999</v>
          </cell>
          <cell r="E89">
            <v>57504718.899999999</v>
          </cell>
          <cell r="F89" t="str">
            <v>N/E</v>
          </cell>
          <cell r="G89" t="str">
            <v>N/E</v>
          </cell>
          <cell r="H89" t="str">
            <v>N/E</v>
          </cell>
          <cell r="I89">
            <v>19185045</v>
          </cell>
          <cell r="J89">
            <v>0</v>
          </cell>
          <cell r="K89">
            <v>4724566</v>
          </cell>
          <cell r="L89">
            <v>24828457.800000001</v>
          </cell>
        </row>
        <row r="90">
          <cell r="B90">
            <v>74032973</v>
          </cell>
          <cell r="C90">
            <v>161401441</v>
          </cell>
          <cell r="D90">
            <v>52690936.299999997</v>
          </cell>
          <cell r="E90">
            <v>52690936.299999997</v>
          </cell>
          <cell r="F90" t="str">
            <v>N/E</v>
          </cell>
          <cell r="G90" t="str">
            <v>N/E</v>
          </cell>
          <cell r="H90" t="str">
            <v>N/E</v>
          </cell>
          <cell r="I90">
            <v>20200569</v>
          </cell>
          <cell r="J90">
            <v>0</v>
          </cell>
          <cell r="K90">
            <v>4692339</v>
          </cell>
          <cell r="L90">
            <v>25048655</v>
          </cell>
        </row>
        <row r="91">
          <cell r="B91">
            <v>74547067</v>
          </cell>
          <cell r="C91">
            <v>158908224</v>
          </cell>
          <cell r="D91">
            <v>56932620.799999997</v>
          </cell>
          <cell r="E91">
            <v>56932620.799999997</v>
          </cell>
          <cell r="F91" t="str">
            <v>N/E</v>
          </cell>
          <cell r="G91" t="str">
            <v>N/E</v>
          </cell>
          <cell r="H91" t="str">
            <v>N/E</v>
          </cell>
          <cell r="I91">
            <v>22114296</v>
          </cell>
          <cell r="J91">
            <v>0</v>
          </cell>
          <cell r="K91">
            <v>4711841</v>
          </cell>
          <cell r="L91">
            <v>25929649</v>
          </cell>
        </row>
        <row r="92">
          <cell r="B92">
            <v>77627278</v>
          </cell>
          <cell r="C92">
            <v>156369112</v>
          </cell>
          <cell r="D92">
            <v>56748092</v>
          </cell>
          <cell r="E92">
            <v>56748092</v>
          </cell>
          <cell r="F92" t="str">
            <v>N/E</v>
          </cell>
          <cell r="G92" t="str">
            <v>N/E</v>
          </cell>
          <cell r="H92" t="str">
            <v>N/E</v>
          </cell>
          <cell r="I92">
            <v>23345672</v>
          </cell>
          <cell r="J92">
            <v>587</v>
          </cell>
          <cell r="K92">
            <v>4802983</v>
          </cell>
          <cell r="L92">
            <v>29536440.899999999</v>
          </cell>
        </row>
        <row r="93">
          <cell r="B93">
            <v>79222901</v>
          </cell>
          <cell r="C93">
            <v>161718227</v>
          </cell>
          <cell r="D93">
            <v>48371615.100000001</v>
          </cell>
          <cell r="E93">
            <v>48371615.100000001</v>
          </cell>
          <cell r="F93" t="str">
            <v>N/E</v>
          </cell>
          <cell r="G93" t="str">
            <v>N/E</v>
          </cell>
          <cell r="H93" t="str">
            <v>N/E</v>
          </cell>
          <cell r="I93">
            <v>22556290</v>
          </cell>
          <cell r="J93">
            <v>1230267</v>
          </cell>
          <cell r="K93">
            <v>7410773</v>
          </cell>
          <cell r="L93">
            <v>28964924.899999999</v>
          </cell>
        </row>
        <row r="94">
          <cell r="B94">
            <v>77875040</v>
          </cell>
          <cell r="C94">
            <v>164117972</v>
          </cell>
          <cell r="D94">
            <v>49278100.5</v>
          </cell>
          <cell r="E94">
            <v>49278100.5</v>
          </cell>
          <cell r="F94" t="str">
            <v>N/E</v>
          </cell>
          <cell r="G94" t="str">
            <v>N/E</v>
          </cell>
          <cell r="H94" t="str">
            <v>N/E</v>
          </cell>
          <cell r="I94">
            <v>24175169</v>
          </cell>
          <cell r="J94">
            <v>2809635</v>
          </cell>
          <cell r="K94">
            <v>7416181</v>
          </cell>
          <cell r="L94">
            <v>35456322.899999999</v>
          </cell>
        </row>
        <row r="95">
          <cell r="B95">
            <v>76946564</v>
          </cell>
          <cell r="C95">
            <v>169963131</v>
          </cell>
          <cell r="D95">
            <v>46701370.299999997</v>
          </cell>
          <cell r="E95">
            <v>46701370.299999997</v>
          </cell>
          <cell r="F95" t="str">
            <v>N/E</v>
          </cell>
          <cell r="G95" t="str">
            <v>N/E</v>
          </cell>
          <cell r="H95" t="str">
            <v>N/E</v>
          </cell>
          <cell r="I95">
            <v>22717981</v>
          </cell>
          <cell r="J95">
            <v>2884724</v>
          </cell>
          <cell r="K95">
            <v>0</v>
          </cell>
          <cell r="L95">
            <v>38160811.700000003</v>
          </cell>
        </row>
        <row r="96">
          <cell r="B96">
            <v>76358184</v>
          </cell>
          <cell r="C96">
            <v>177479573</v>
          </cell>
          <cell r="D96">
            <v>43965640.700000003</v>
          </cell>
          <cell r="E96">
            <v>43965640.700000003</v>
          </cell>
          <cell r="F96" t="str">
            <v>N/E</v>
          </cell>
          <cell r="G96" t="str">
            <v>N/E</v>
          </cell>
          <cell r="H96" t="str">
            <v>N/E</v>
          </cell>
          <cell r="I96">
            <v>23169996</v>
          </cell>
          <cell r="J96">
            <v>4014611</v>
          </cell>
          <cell r="K96">
            <v>0</v>
          </cell>
          <cell r="L96">
            <v>40446607</v>
          </cell>
        </row>
        <row r="97">
          <cell r="B97">
            <v>86088003</v>
          </cell>
          <cell r="C97">
            <v>182402845</v>
          </cell>
          <cell r="D97">
            <v>37625724.700000003</v>
          </cell>
          <cell r="E97">
            <v>37625724.700000003</v>
          </cell>
          <cell r="F97" t="str">
            <v>N/E</v>
          </cell>
          <cell r="G97" t="str">
            <v>N/E</v>
          </cell>
          <cell r="H97" t="str">
            <v>N/E</v>
          </cell>
          <cell r="I97">
            <v>21584218</v>
          </cell>
          <cell r="J97">
            <v>4148907</v>
          </cell>
          <cell r="K97">
            <v>0</v>
          </cell>
          <cell r="L97">
            <v>43508916.799999997</v>
          </cell>
        </row>
        <row r="98">
          <cell r="B98">
            <v>88388440</v>
          </cell>
          <cell r="C98">
            <v>188194652</v>
          </cell>
          <cell r="D98">
            <v>35097229.200000003</v>
          </cell>
          <cell r="E98">
            <v>35097229.200000003</v>
          </cell>
          <cell r="F98" t="str">
            <v>N/E</v>
          </cell>
          <cell r="G98" t="str">
            <v>N/E</v>
          </cell>
          <cell r="H98" t="str">
            <v>N/E</v>
          </cell>
          <cell r="I98">
            <v>22623481</v>
          </cell>
          <cell r="J98">
            <v>5353335</v>
          </cell>
          <cell r="K98">
            <v>0</v>
          </cell>
          <cell r="L98">
            <v>46628786.700000003</v>
          </cell>
        </row>
        <row r="99">
          <cell r="B99">
            <v>91649166</v>
          </cell>
          <cell r="C99">
            <v>193406781</v>
          </cell>
          <cell r="D99">
            <v>34836247.600000001</v>
          </cell>
          <cell r="E99">
            <v>34836247.600000001</v>
          </cell>
          <cell r="F99" t="str">
            <v>N/E</v>
          </cell>
          <cell r="G99" t="str">
            <v>N/E</v>
          </cell>
          <cell r="H99" t="str">
            <v>N/E</v>
          </cell>
          <cell r="I99">
            <v>22653964</v>
          </cell>
          <cell r="J99">
            <v>5512050</v>
          </cell>
          <cell r="K99">
            <v>0</v>
          </cell>
          <cell r="L99">
            <v>46364910</v>
          </cell>
        </row>
        <row r="100">
          <cell r="B100">
            <v>90978673</v>
          </cell>
          <cell r="C100">
            <v>198213381</v>
          </cell>
          <cell r="D100">
            <v>36856059.600000001</v>
          </cell>
          <cell r="E100">
            <v>36856059.600000001</v>
          </cell>
          <cell r="F100" t="str">
            <v>N/E</v>
          </cell>
          <cell r="G100" t="str">
            <v>N/E</v>
          </cell>
          <cell r="H100" t="str">
            <v>N/E</v>
          </cell>
          <cell r="I100">
            <v>23886742</v>
          </cell>
          <cell r="J100">
            <v>6793558</v>
          </cell>
          <cell r="K100">
            <v>0</v>
          </cell>
          <cell r="L100">
            <v>52304202.899999999</v>
          </cell>
        </row>
        <row r="101">
          <cell r="B101">
            <v>92246632</v>
          </cell>
          <cell r="C101">
            <v>200199096</v>
          </cell>
          <cell r="D101">
            <v>35635792.600000001</v>
          </cell>
          <cell r="E101">
            <v>35635792.600000001</v>
          </cell>
          <cell r="F101" t="str">
            <v>N/E</v>
          </cell>
          <cell r="G101" t="str">
            <v>N/E</v>
          </cell>
          <cell r="H101" t="str">
            <v>N/E</v>
          </cell>
          <cell r="I101">
            <v>23013535</v>
          </cell>
          <cell r="J101">
            <v>6982379</v>
          </cell>
          <cell r="K101">
            <v>0</v>
          </cell>
          <cell r="L101">
            <v>54528417.899999999</v>
          </cell>
        </row>
        <row r="102">
          <cell r="B102">
            <v>91617997</v>
          </cell>
          <cell r="C102">
            <v>201806428</v>
          </cell>
          <cell r="D102">
            <v>35023012.5</v>
          </cell>
          <cell r="E102">
            <v>35023012.5</v>
          </cell>
          <cell r="F102" t="str">
            <v>N/E</v>
          </cell>
          <cell r="G102" t="str">
            <v>N/E</v>
          </cell>
          <cell r="H102" t="str">
            <v>N/E</v>
          </cell>
          <cell r="I102">
            <v>24608660</v>
          </cell>
          <cell r="J102">
            <v>8372130</v>
          </cell>
          <cell r="K102">
            <v>0</v>
          </cell>
          <cell r="L102">
            <v>59782855.5</v>
          </cell>
        </row>
        <row r="103">
          <cell r="B103">
            <v>91249286</v>
          </cell>
          <cell r="C103">
            <v>208488129</v>
          </cell>
          <cell r="D103">
            <v>35555296.799999997</v>
          </cell>
          <cell r="E103">
            <v>35555296.799999997</v>
          </cell>
          <cell r="F103" t="str">
            <v>N/E</v>
          </cell>
          <cell r="G103" t="str">
            <v>N/E</v>
          </cell>
          <cell r="H103" t="str">
            <v>N/E</v>
          </cell>
          <cell r="I103">
            <v>24695278</v>
          </cell>
          <cell r="J103">
            <v>8571543</v>
          </cell>
          <cell r="K103">
            <v>0</v>
          </cell>
          <cell r="L103">
            <v>64215031.700000003</v>
          </cell>
        </row>
        <row r="104">
          <cell r="B104">
            <v>93975754</v>
          </cell>
          <cell r="C104">
            <v>213138046</v>
          </cell>
          <cell r="D104">
            <v>36690363.399999999</v>
          </cell>
          <cell r="E104">
            <v>36690363.399999999</v>
          </cell>
          <cell r="F104" t="str">
            <v>N/E</v>
          </cell>
          <cell r="G104" t="str">
            <v>N/E</v>
          </cell>
          <cell r="H104" t="str">
            <v>N/E</v>
          </cell>
          <cell r="I104">
            <v>24054177</v>
          </cell>
          <cell r="J104">
            <v>10163030</v>
          </cell>
          <cell r="K104">
            <v>0</v>
          </cell>
          <cell r="L104">
            <v>62877840</v>
          </cell>
        </row>
        <row r="105">
          <cell r="B105">
            <v>96857324</v>
          </cell>
          <cell r="C105">
            <v>214780164</v>
          </cell>
          <cell r="D105">
            <v>38361996.600000001</v>
          </cell>
          <cell r="E105">
            <v>38361996.600000001</v>
          </cell>
          <cell r="F105" t="str">
            <v>N/E</v>
          </cell>
          <cell r="G105" t="str">
            <v>N/E</v>
          </cell>
          <cell r="H105" t="str">
            <v>N/E</v>
          </cell>
          <cell r="I105">
            <v>25099527</v>
          </cell>
          <cell r="J105">
            <v>10391531</v>
          </cell>
          <cell r="K105">
            <v>0</v>
          </cell>
          <cell r="L105">
            <v>66024581.700000003</v>
          </cell>
        </row>
        <row r="106">
          <cell r="B106">
            <v>97431299</v>
          </cell>
          <cell r="C106">
            <v>216615891</v>
          </cell>
          <cell r="D106">
            <v>36925086.200000003</v>
          </cell>
          <cell r="E106">
            <v>36925086.200000003</v>
          </cell>
          <cell r="F106" t="str">
            <v>N/E</v>
          </cell>
          <cell r="G106" t="str">
            <v>N/E</v>
          </cell>
          <cell r="H106" t="str">
            <v>N/E</v>
          </cell>
          <cell r="I106">
            <v>25697449</v>
          </cell>
          <cell r="J106">
            <v>12023237</v>
          </cell>
          <cell r="K106">
            <v>0</v>
          </cell>
          <cell r="L106">
            <v>68936271.400000006</v>
          </cell>
        </row>
        <row r="107">
          <cell r="B107">
            <v>97730310</v>
          </cell>
          <cell r="C107">
            <v>215579659</v>
          </cell>
          <cell r="D107">
            <v>41520764.899999999</v>
          </cell>
          <cell r="E107">
            <v>41520764.899999999</v>
          </cell>
          <cell r="F107" t="str">
            <v>N/E</v>
          </cell>
          <cell r="G107" t="str">
            <v>N/E</v>
          </cell>
          <cell r="H107" t="str">
            <v>N/E</v>
          </cell>
          <cell r="I107">
            <v>25785545</v>
          </cell>
          <cell r="J107">
            <v>12299391</v>
          </cell>
          <cell r="K107">
            <v>0</v>
          </cell>
          <cell r="L107">
            <v>69115183.700000003</v>
          </cell>
        </row>
        <row r="108">
          <cell r="B108">
            <v>97875189</v>
          </cell>
          <cell r="C108">
            <v>220360790</v>
          </cell>
          <cell r="D108">
            <v>42227816.600000001</v>
          </cell>
          <cell r="E108">
            <v>42227816.600000001</v>
          </cell>
          <cell r="F108" t="str">
            <v>N/E</v>
          </cell>
          <cell r="G108" t="str">
            <v>N/E</v>
          </cell>
          <cell r="H108" t="str">
            <v>N/E</v>
          </cell>
          <cell r="I108">
            <v>25799963</v>
          </cell>
          <cell r="J108">
            <v>13900182</v>
          </cell>
          <cell r="K108">
            <v>0</v>
          </cell>
          <cell r="L108">
            <v>71045487.5</v>
          </cell>
        </row>
        <row r="109">
          <cell r="B109">
            <v>99894820</v>
          </cell>
          <cell r="C109">
            <v>221775596</v>
          </cell>
          <cell r="D109">
            <v>44592826.200000003</v>
          </cell>
          <cell r="E109">
            <v>44592826.200000003</v>
          </cell>
          <cell r="F109" t="str">
            <v>N/E</v>
          </cell>
          <cell r="G109" t="str">
            <v>N/E</v>
          </cell>
          <cell r="H109" t="str">
            <v>N/E</v>
          </cell>
          <cell r="I109">
            <v>27086877</v>
          </cell>
          <cell r="J109">
            <v>14126581</v>
          </cell>
          <cell r="K109">
            <v>0</v>
          </cell>
          <cell r="L109">
            <v>69998217</v>
          </cell>
        </row>
        <row r="110">
          <cell r="B110">
            <v>101554017</v>
          </cell>
          <cell r="C110">
            <v>233798336</v>
          </cell>
          <cell r="D110">
            <v>37946833.299999997</v>
          </cell>
          <cell r="E110">
            <v>37946833.299999997</v>
          </cell>
          <cell r="F110" t="str">
            <v>N/E</v>
          </cell>
          <cell r="G110" t="str">
            <v>N/E</v>
          </cell>
          <cell r="H110" t="str">
            <v>N/E</v>
          </cell>
          <cell r="I110">
            <v>26965913</v>
          </cell>
          <cell r="J110">
            <v>15767610</v>
          </cell>
          <cell r="K110">
            <v>0</v>
          </cell>
          <cell r="L110">
            <v>63153656</v>
          </cell>
        </row>
        <row r="111">
          <cell r="B111">
            <v>111893879</v>
          </cell>
          <cell r="C111">
            <v>224994558</v>
          </cell>
          <cell r="D111">
            <v>51768331.399999999</v>
          </cell>
          <cell r="E111">
            <v>51768331.399999999</v>
          </cell>
          <cell r="F111" t="str">
            <v>N/E</v>
          </cell>
          <cell r="G111" t="str">
            <v>N/E</v>
          </cell>
          <cell r="H111" t="str">
            <v>N/E</v>
          </cell>
          <cell r="I111">
            <v>27653568</v>
          </cell>
          <cell r="J111">
            <v>15987800</v>
          </cell>
          <cell r="K111">
            <v>0</v>
          </cell>
          <cell r="L111">
            <v>71106966.299999997</v>
          </cell>
        </row>
        <row r="112">
          <cell r="B112">
            <v>111414213</v>
          </cell>
          <cell r="C112">
            <v>227854656</v>
          </cell>
          <cell r="D112">
            <v>55748102.600000001</v>
          </cell>
          <cell r="E112">
            <v>55748102.600000001</v>
          </cell>
          <cell r="F112" t="str">
            <v>N/E</v>
          </cell>
          <cell r="G112" t="str">
            <v>N/E</v>
          </cell>
          <cell r="H112" t="str">
            <v>N/E</v>
          </cell>
          <cell r="I112">
            <v>27997494</v>
          </cell>
          <cell r="J112">
            <v>17788530</v>
          </cell>
          <cell r="K112">
            <v>0</v>
          </cell>
          <cell r="L112">
            <v>72450994</v>
          </cell>
        </row>
        <row r="113">
          <cell r="B113">
            <v>111915788</v>
          </cell>
          <cell r="C113">
            <v>227289798</v>
          </cell>
          <cell r="D113">
            <v>62428358.399999999</v>
          </cell>
          <cell r="E113">
            <v>62428358.399999999</v>
          </cell>
          <cell r="F113" t="str">
            <v>N/E</v>
          </cell>
          <cell r="G113" t="str">
            <v>N/E</v>
          </cell>
          <cell r="H113" t="str">
            <v>N/E</v>
          </cell>
          <cell r="I113">
            <v>28243557</v>
          </cell>
          <cell r="J113">
            <v>18061458</v>
          </cell>
          <cell r="K113">
            <v>0</v>
          </cell>
          <cell r="L113">
            <v>77770435</v>
          </cell>
        </row>
        <row r="114">
          <cell r="B114">
            <v>108549513</v>
          </cell>
          <cell r="C114">
            <v>240207432</v>
          </cell>
          <cell r="D114">
            <v>48772345.700000003</v>
          </cell>
          <cell r="E114">
            <v>48772345.700000003</v>
          </cell>
          <cell r="F114" t="str">
            <v>N/E</v>
          </cell>
          <cell r="G114" t="str">
            <v>N/E</v>
          </cell>
          <cell r="H114" t="str">
            <v>N/E</v>
          </cell>
          <cell r="I114">
            <v>27457862</v>
          </cell>
          <cell r="J114">
            <v>19793177</v>
          </cell>
          <cell r="K114">
            <v>0</v>
          </cell>
          <cell r="L114">
            <v>80566642.5</v>
          </cell>
        </row>
        <row r="115">
          <cell r="B115">
            <v>103992533</v>
          </cell>
          <cell r="C115">
            <v>251862061</v>
          </cell>
          <cell r="D115">
            <v>34706644.100000001</v>
          </cell>
          <cell r="E115">
            <v>34706644.100000001</v>
          </cell>
          <cell r="F115" t="str">
            <v>N/E</v>
          </cell>
          <cell r="G115" t="str">
            <v>N/E</v>
          </cell>
          <cell r="H115" t="str">
            <v>N/E</v>
          </cell>
          <cell r="I115">
            <v>27075804</v>
          </cell>
          <cell r="J115">
            <v>19864480</v>
          </cell>
          <cell r="K115">
            <v>0</v>
          </cell>
          <cell r="L115">
            <v>72669357.400000006</v>
          </cell>
        </row>
        <row r="116">
          <cell r="B116">
            <v>104824971</v>
          </cell>
          <cell r="C116">
            <v>254146582</v>
          </cell>
          <cell r="D116">
            <v>37568405.600000001</v>
          </cell>
          <cell r="E116">
            <v>37568405.600000001</v>
          </cell>
          <cell r="F116" t="str">
            <v>N/E</v>
          </cell>
          <cell r="G116" t="str">
            <v>N/E</v>
          </cell>
          <cell r="H116" t="str">
            <v>N/E</v>
          </cell>
          <cell r="I116">
            <v>26963901</v>
          </cell>
          <cell r="J116">
            <v>21489462</v>
          </cell>
          <cell r="K116">
            <v>0</v>
          </cell>
          <cell r="L116">
            <v>76675539.900000006</v>
          </cell>
        </row>
        <row r="117">
          <cell r="B117">
            <v>105323437</v>
          </cell>
          <cell r="C117">
            <v>260579927</v>
          </cell>
          <cell r="D117">
            <v>35476370.299999997</v>
          </cell>
          <cell r="E117">
            <v>35476370.299999997</v>
          </cell>
          <cell r="F117" t="str">
            <v>N/E</v>
          </cell>
          <cell r="G117" t="str">
            <v>N/E</v>
          </cell>
          <cell r="H117" t="str">
            <v>N/E</v>
          </cell>
          <cell r="I117">
            <v>26506015</v>
          </cell>
          <cell r="J117">
            <v>21771243</v>
          </cell>
          <cell r="K117">
            <v>0</v>
          </cell>
          <cell r="L117">
            <v>79225367</v>
          </cell>
        </row>
        <row r="118">
          <cell r="B118">
            <v>103780554</v>
          </cell>
          <cell r="C118">
            <v>269759280</v>
          </cell>
          <cell r="D118">
            <v>32584268.5</v>
          </cell>
          <cell r="E118">
            <v>32584268.5</v>
          </cell>
          <cell r="F118" t="str">
            <v>N/E</v>
          </cell>
          <cell r="G118" t="str">
            <v>N/E</v>
          </cell>
          <cell r="H118" t="str">
            <v>N/E</v>
          </cell>
          <cell r="I118">
            <v>25710385</v>
          </cell>
          <cell r="J118">
            <v>23619711</v>
          </cell>
          <cell r="K118">
            <v>0</v>
          </cell>
          <cell r="L118">
            <v>81811428</v>
          </cell>
        </row>
        <row r="119">
          <cell r="B119">
            <v>102851940</v>
          </cell>
          <cell r="C119">
            <v>279635473</v>
          </cell>
          <cell r="D119">
            <v>34482343.100000001</v>
          </cell>
          <cell r="E119">
            <v>34482343.100000001</v>
          </cell>
          <cell r="F119" t="str">
            <v>N/E</v>
          </cell>
          <cell r="G119" t="str">
            <v>N/E</v>
          </cell>
          <cell r="H119" t="str">
            <v>N/E</v>
          </cell>
          <cell r="I119">
            <v>26264421</v>
          </cell>
          <cell r="J119">
            <v>23895203</v>
          </cell>
          <cell r="K119">
            <v>0</v>
          </cell>
          <cell r="L119">
            <v>83990627.5</v>
          </cell>
        </row>
        <row r="120">
          <cell r="B120">
            <v>103583433</v>
          </cell>
          <cell r="C120">
            <v>291287429</v>
          </cell>
          <cell r="D120">
            <v>36225027</v>
          </cell>
          <cell r="E120">
            <v>36225027</v>
          </cell>
          <cell r="F120" t="str">
            <v>N/E</v>
          </cell>
          <cell r="G120" t="str">
            <v>N/E</v>
          </cell>
          <cell r="H120" t="str">
            <v>N/E</v>
          </cell>
          <cell r="I120">
            <v>26973665</v>
          </cell>
          <cell r="J120">
            <v>25799871</v>
          </cell>
          <cell r="K120">
            <v>0</v>
          </cell>
          <cell r="L120">
            <v>82883068.700000003</v>
          </cell>
        </row>
        <row r="121">
          <cell r="B121">
            <v>104374157</v>
          </cell>
          <cell r="C121">
            <v>301874876</v>
          </cell>
          <cell r="D121">
            <v>34470666.299999997</v>
          </cell>
          <cell r="E121">
            <v>34470666.299999997</v>
          </cell>
          <cell r="F121" t="str">
            <v>N/E</v>
          </cell>
          <cell r="G121" t="str">
            <v>N/E</v>
          </cell>
          <cell r="H121" t="str">
            <v>N/E</v>
          </cell>
          <cell r="I121">
            <v>26180814</v>
          </cell>
          <cell r="J121">
            <v>26063734</v>
          </cell>
          <cell r="K121">
            <v>0</v>
          </cell>
          <cell r="L121">
            <v>82342971.5</v>
          </cell>
        </row>
        <row r="122">
          <cell r="B122">
            <v>107116598</v>
          </cell>
          <cell r="C122">
            <v>301039743</v>
          </cell>
          <cell r="D122">
            <v>33382451.300000001</v>
          </cell>
          <cell r="E122">
            <v>33382451.300000001</v>
          </cell>
          <cell r="F122" t="str">
            <v>N/E</v>
          </cell>
          <cell r="G122" t="str">
            <v>N/E</v>
          </cell>
          <cell r="H122" t="str">
            <v>N/E</v>
          </cell>
          <cell r="I122">
            <v>27673598</v>
          </cell>
          <cell r="J122">
            <v>27975815</v>
          </cell>
          <cell r="K122">
            <v>0</v>
          </cell>
          <cell r="L122">
            <v>78096457.700000003</v>
          </cell>
        </row>
        <row r="123">
          <cell r="B123">
            <v>109672295</v>
          </cell>
          <cell r="C123">
            <v>297907186</v>
          </cell>
          <cell r="D123">
            <v>48432714.799999997</v>
          </cell>
          <cell r="E123">
            <v>48432714.799999997</v>
          </cell>
          <cell r="F123" t="str">
            <v>N/E</v>
          </cell>
          <cell r="G123" t="str">
            <v>N/E</v>
          </cell>
          <cell r="H123" t="str">
            <v>N/E</v>
          </cell>
          <cell r="I123">
            <v>26271607</v>
          </cell>
          <cell r="J123">
            <v>28820132</v>
          </cell>
          <cell r="K123">
            <v>0</v>
          </cell>
          <cell r="L123">
            <v>102172795.90000001</v>
          </cell>
        </row>
        <row r="124">
          <cell r="B124">
            <v>96410943</v>
          </cell>
          <cell r="C124">
            <v>322546060</v>
          </cell>
          <cell r="D124">
            <v>35215644.600000001</v>
          </cell>
          <cell r="E124">
            <v>35215644.600000001</v>
          </cell>
          <cell r="F124" t="str">
            <v>N/E</v>
          </cell>
          <cell r="G124" t="str">
            <v>N/E</v>
          </cell>
          <cell r="H124" t="str">
            <v>N/E</v>
          </cell>
          <cell r="I124">
            <v>26008479</v>
          </cell>
          <cell r="J124">
            <v>30782799</v>
          </cell>
          <cell r="K124">
            <v>0</v>
          </cell>
          <cell r="L124">
            <v>103822884</v>
          </cell>
        </row>
        <row r="125">
          <cell r="B125">
            <v>90916503</v>
          </cell>
          <cell r="C125">
            <v>338112024</v>
          </cell>
          <cell r="D125">
            <v>29799974.100000001</v>
          </cell>
          <cell r="E125">
            <v>29799974.100000001</v>
          </cell>
          <cell r="F125" t="str">
            <v>N/E</v>
          </cell>
          <cell r="G125" t="str">
            <v>N/E</v>
          </cell>
          <cell r="H125" t="str">
            <v>N/E</v>
          </cell>
          <cell r="I125">
            <v>25587928</v>
          </cell>
          <cell r="J125">
            <v>31205101</v>
          </cell>
          <cell r="K125">
            <v>0</v>
          </cell>
          <cell r="L125">
            <v>96661070</v>
          </cell>
        </row>
        <row r="126">
          <cell r="B126">
            <v>83018602</v>
          </cell>
          <cell r="C126">
            <v>365089845</v>
          </cell>
          <cell r="D126">
            <v>31999859</v>
          </cell>
          <cell r="E126">
            <v>31999859</v>
          </cell>
          <cell r="F126" t="str">
            <v>N/E</v>
          </cell>
          <cell r="G126" t="str">
            <v>N/E</v>
          </cell>
          <cell r="H126" t="str">
            <v>N/E</v>
          </cell>
          <cell r="I126">
            <v>23808004</v>
          </cell>
          <cell r="J126">
            <v>33739535</v>
          </cell>
          <cell r="K126">
            <v>0</v>
          </cell>
          <cell r="L126">
            <v>96194348</v>
          </cell>
        </row>
        <row r="127">
          <cell r="B127">
            <v>80752043</v>
          </cell>
          <cell r="C127">
            <v>370939509</v>
          </cell>
          <cell r="D127">
            <v>33924019.899999999</v>
          </cell>
          <cell r="E127">
            <v>33924019.899999999</v>
          </cell>
          <cell r="F127" t="str">
            <v>N/E</v>
          </cell>
          <cell r="G127" t="str">
            <v>N/E</v>
          </cell>
          <cell r="H127" t="str">
            <v>N/E</v>
          </cell>
          <cell r="I127">
            <v>22769943</v>
          </cell>
          <cell r="J127">
            <v>34538103</v>
          </cell>
          <cell r="K127">
            <v>0</v>
          </cell>
          <cell r="L127">
            <v>80023934.400000006</v>
          </cell>
        </row>
        <row r="128">
          <cell r="B128">
            <v>82578411</v>
          </cell>
          <cell r="C128">
            <v>375166614</v>
          </cell>
          <cell r="D128">
            <v>40711439.600000001</v>
          </cell>
          <cell r="E128">
            <v>40711439.600000001</v>
          </cell>
          <cell r="F128" t="str">
            <v>N/E</v>
          </cell>
          <cell r="G128" t="str">
            <v>N/E</v>
          </cell>
          <cell r="H128" t="str">
            <v>N/E</v>
          </cell>
          <cell r="I128">
            <v>25298810</v>
          </cell>
          <cell r="J128">
            <v>37275067</v>
          </cell>
          <cell r="K128">
            <v>0</v>
          </cell>
          <cell r="L128">
            <v>75708802.400000006</v>
          </cell>
        </row>
        <row r="129">
          <cell r="B129">
            <v>83751322</v>
          </cell>
          <cell r="C129">
            <v>384884271</v>
          </cell>
          <cell r="D129">
            <v>43271668.299999997</v>
          </cell>
          <cell r="E129">
            <v>43271668.299999997</v>
          </cell>
          <cell r="F129" t="str">
            <v>N/E</v>
          </cell>
          <cell r="G129" t="str">
            <v>N/E</v>
          </cell>
          <cell r="H129" t="str">
            <v>N/E</v>
          </cell>
          <cell r="I129">
            <v>24133129</v>
          </cell>
          <cell r="J129">
            <v>38797020</v>
          </cell>
          <cell r="K129">
            <v>0</v>
          </cell>
          <cell r="L129">
            <v>70154440.700000003</v>
          </cell>
        </row>
        <row r="130">
          <cell r="B130">
            <v>87772303</v>
          </cell>
          <cell r="C130">
            <v>386886705</v>
          </cell>
          <cell r="D130">
            <v>53384499.5</v>
          </cell>
          <cell r="E130">
            <v>53384499.5</v>
          </cell>
          <cell r="F130" t="str">
            <v>N/E</v>
          </cell>
          <cell r="G130" t="str">
            <v>N/E</v>
          </cell>
          <cell r="H130" t="str">
            <v>N/E</v>
          </cell>
          <cell r="I130">
            <v>25673367</v>
          </cell>
          <cell r="J130">
            <v>41371253</v>
          </cell>
          <cell r="K130">
            <v>0</v>
          </cell>
          <cell r="L130">
            <v>51482592.799999997</v>
          </cell>
        </row>
        <row r="131">
          <cell r="B131">
            <v>87957976</v>
          </cell>
          <cell r="C131">
            <v>395245947</v>
          </cell>
          <cell r="D131">
            <v>63271354.5</v>
          </cell>
          <cell r="E131">
            <v>63271354.5</v>
          </cell>
          <cell r="F131" t="str">
            <v>N/E</v>
          </cell>
          <cell r="G131" t="str">
            <v>N/E</v>
          </cell>
          <cell r="H131" t="str">
            <v>N/E</v>
          </cell>
          <cell r="I131">
            <v>23442282</v>
          </cell>
          <cell r="J131">
            <v>42152655</v>
          </cell>
          <cell r="K131">
            <v>0</v>
          </cell>
          <cell r="L131">
            <v>45984405</v>
          </cell>
        </row>
        <row r="132">
          <cell r="B132">
            <v>90464337</v>
          </cell>
          <cell r="C132">
            <v>400452897</v>
          </cell>
          <cell r="D132">
            <v>72534703.299999997</v>
          </cell>
          <cell r="E132">
            <v>72534703.299999997</v>
          </cell>
          <cell r="F132" t="str">
            <v>N/E</v>
          </cell>
          <cell r="G132" t="str">
            <v>N/E</v>
          </cell>
          <cell r="H132" t="str">
            <v>N/E</v>
          </cell>
          <cell r="I132">
            <v>23417024</v>
          </cell>
          <cell r="J132">
            <v>44637955</v>
          </cell>
          <cell r="K132">
            <v>0</v>
          </cell>
          <cell r="L132">
            <v>43165370</v>
          </cell>
        </row>
        <row r="133">
          <cell r="B133">
            <v>96974217</v>
          </cell>
          <cell r="C133">
            <v>412795250</v>
          </cell>
          <cell r="D133">
            <v>78476214.200000003</v>
          </cell>
          <cell r="E133">
            <v>78476214.200000003</v>
          </cell>
          <cell r="F133" t="str">
            <v>N/E</v>
          </cell>
          <cell r="G133" t="str">
            <v>N/E</v>
          </cell>
          <cell r="H133" t="str">
            <v>N/E</v>
          </cell>
          <cell r="I133">
            <v>23943176</v>
          </cell>
          <cell r="J133">
            <v>45214816</v>
          </cell>
          <cell r="K133">
            <v>0</v>
          </cell>
          <cell r="L133">
            <v>40912813.700000003</v>
          </cell>
        </row>
        <row r="134">
          <cell r="B134">
            <v>99912580</v>
          </cell>
          <cell r="C134">
            <v>437957874</v>
          </cell>
          <cell r="D134">
            <v>74575571.099999994</v>
          </cell>
          <cell r="E134">
            <v>74575571.099999994</v>
          </cell>
          <cell r="F134" t="str">
            <v>N/E</v>
          </cell>
          <cell r="G134" t="str">
            <v>N/E</v>
          </cell>
          <cell r="H134" t="str">
            <v>N/E</v>
          </cell>
          <cell r="I134">
            <v>22212061</v>
          </cell>
          <cell r="J134">
            <v>47705444</v>
          </cell>
          <cell r="K134">
            <v>0</v>
          </cell>
          <cell r="L134">
            <v>33956626</v>
          </cell>
        </row>
        <row r="135">
          <cell r="B135">
            <v>108386553</v>
          </cell>
          <cell r="C135">
            <v>459660926</v>
          </cell>
          <cell r="D135">
            <v>76986714.900000006</v>
          </cell>
          <cell r="E135">
            <v>76986714.900000006</v>
          </cell>
          <cell r="F135" t="str">
            <v>N/E</v>
          </cell>
          <cell r="G135" t="str">
            <v>N/E</v>
          </cell>
          <cell r="H135" t="str">
            <v>N/E</v>
          </cell>
          <cell r="I135">
            <v>22447089</v>
          </cell>
          <cell r="J135">
            <v>48449565</v>
          </cell>
          <cell r="K135">
            <v>0</v>
          </cell>
          <cell r="L135">
            <v>30087898.699999999</v>
          </cell>
        </row>
        <row r="136">
          <cell r="B136">
            <v>110537452</v>
          </cell>
          <cell r="C136">
            <v>460508340</v>
          </cell>
          <cell r="D136">
            <v>86927103.599999994</v>
          </cell>
          <cell r="E136">
            <v>86927103.599999994</v>
          </cell>
          <cell r="F136" t="str">
            <v>N/E</v>
          </cell>
          <cell r="G136" t="str">
            <v>N/E</v>
          </cell>
          <cell r="H136" t="str">
            <v>N/E</v>
          </cell>
          <cell r="I136">
            <v>23769031</v>
          </cell>
          <cell r="J136">
            <v>51296751</v>
          </cell>
          <cell r="K136">
            <v>0</v>
          </cell>
          <cell r="L136">
            <v>30856909.800000001</v>
          </cell>
        </row>
        <row r="137">
          <cell r="B137">
            <v>112994260</v>
          </cell>
          <cell r="C137">
            <v>465684904</v>
          </cell>
          <cell r="D137">
            <v>92863499.5</v>
          </cell>
          <cell r="E137">
            <v>92863499.5</v>
          </cell>
          <cell r="F137" t="str">
            <v>N/E</v>
          </cell>
          <cell r="G137" t="str">
            <v>N/E</v>
          </cell>
          <cell r="H137" t="str">
            <v>N/E</v>
          </cell>
          <cell r="I137">
            <v>23805130</v>
          </cell>
          <cell r="J137">
            <v>52305418</v>
          </cell>
          <cell r="K137">
            <v>0</v>
          </cell>
          <cell r="L137">
            <v>24215118</v>
          </cell>
        </row>
        <row r="138">
          <cell r="B138">
            <v>117844916</v>
          </cell>
          <cell r="C138">
            <v>489020828</v>
          </cell>
          <cell r="D138">
            <v>89660254.099999994</v>
          </cell>
          <cell r="E138">
            <v>89660254.099999994</v>
          </cell>
          <cell r="F138" t="str">
            <v>N/E</v>
          </cell>
          <cell r="G138" t="str">
            <v>N/E</v>
          </cell>
          <cell r="H138" t="str">
            <v>N/E</v>
          </cell>
          <cell r="I138">
            <v>21033201</v>
          </cell>
          <cell r="J138">
            <v>55946397</v>
          </cell>
          <cell r="K138">
            <v>0</v>
          </cell>
          <cell r="L138">
            <v>24295521.899999999</v>
          </cell>
        </row>
        <row r="139">
          <cell r="B139">
            <v>120496779</v>
          </cell>
          <cell r="C139">
            <v>495592223</v>
          </cell>
          <cell r="D139">
            <v>96079236.099999994</v>
          </cell>
          <cell r="E139">
            <v>96079236.099999994</v>
          </cell>
          <cell r="F139" t="str">
            <v>N/E</v>
          </cell>
          <cell r="G139" t="str">
            <v>N/E</v>
          </cell>
          <cell r="H139" t="str">
            <v>N/E</v>
          </cell>
          <cell r="I139">
            <v>23755675</v>
          </cell>
          <cell r="J139">
            <v>63179567</v>
          </cell>
          <cell r="K139">
            <v>0</v>
          </cell>
          <cell r="L139">
            <v>23642959.899999999</v>
          </cell>
        </row>
        <row r="140">
          <cell r="B140">
            <v>123448005</v>
          </cell>
          <cell r="C140">
            <v>506333032</v>
          </cell>
          <cell r="D140">
            <v>102391787.90000001</v>
          </cell>
          <cell r="E140">
            <v>102391787.90000001</v>
          </cell>
          <cell r="F140" t="str">
            <v>N/E</v>
          </cell>
          <cell r="G140" t="str">
            <v>N/E</v>
          </cell>
          <cell r="H140" t="str">
            <v>N/E</v>
          </cell>
          <cell r="I140">
            <v>25682799</v>
          </cell>
          <cell r="J140">
            <v>66205907</v>
          </cell>
          <cell r="K140">
            <v>0</v>
          </cell>
          <cell r="L140">
            <v>21038278.899999999</v>
          </cell>
        </row>
        <row r="141">
          <cell r="B141">
            <v>129802098</v>
          </cell>
          <cell r="C141">
            <v>513505821</v>
          </cell>
          <cell r="D141">
            <v>103820564</v>
          </cell>
          <cell r="E141">
            <v>103820564</v>
          </cell>
          <cell r="F141" t="str">
            <v>N/E</v>
          </cell>
          <cell r="G141" t="str">
            <v>N/E</v>
          </cell>
          <cell r="H141" t="str">
            <v>N/E</v>
          </cell>
          <cell r="I141">
            <v>24478701</v>
          </cell>
          <cell r="J141">
            <v>67336406</v>
          </cell>
          <cell r="K141">
            <v>0</v>
          </cell>
          <cell r="L141">
            <v>19055680</v>
          </cell>
        </row>
        <row r="142">
          <cell r="B142">
            <v>132460309</v>
          </cell>
          <cell r="C142">
            <v>529924998</v>
          </cell>
          <cell r="D142">
            <v>105936799.09999999</v>
          </cell>
          <cell r="E142">
            <v>105936799.09999999</v>
          </cell>
          <cell r="F142" t="str">
            <v>N/E</v>
          </cell>
          <cell r="G142" t="str">
            <v>N/E</v>
          </cell>
          <cell r="H142" t="str">
            <v>N/E</v>
          </cell>
          <cell r="I142">
            <v>24495751</v>
          </cell>
          <cell r="J142">
            <v>70459438</v>
          </cell>
          <cell r="K142">
            <v>0</v>
          </cell>
          <cell r="L142">
            <v>18591964</v>
          </cell>
        </row>
        <row r="143">
          <cell r="B143">
            <v>132193977</v>
          </cell>
          <cell r="C143">
            <v>537578770</v>
          </cell>
          <cell r="D143">
            <v>106034991.40000001</v>
          </cell>
          <cell r="E143">
            <v>106034991.40000001</v>
          </cell>
          <cell r="F143" t="str">
            <v>N/E</v>
          </cell>
          <cell r="G143" t="str">
            <v>N/E</v>
          </cell>
          <cell r="H143" t="str">
            <v>N/E</v>
          </cell>
          <cell r="I143">
            <v>28715943</v>
          </cell>
          <cell r="J143">
            <v>71359171</v>
          </cell>
          <cell r="K143">
            <v>0</v>
          </cell>
          <cell r="L143">
            <v>21473490</v>
          </cell>
        </row>
        <row r="144">
          <cell r="B144">
            <v>140380996</v>
          </cell>
          <cell r="C144">
            <v>542910686</v>
          </cell>
          <cell r="D144">
            <v>115420833.7</v>
          </cell>
          <cell r="E144">
            <v>115420833.7</v>
          </cell>
          <cell r="F144" t="str">
            <v>N/E</v>
          </cell>
          <cell r="G144" t="str">
            <v>N/E</v>
          </cell>
          <cell r="H144" t="str">
            <v>N/E</v>
          </cell>
          <cell r="I144">
            <v>31780516</v>
          </cell>
          <cell r="J144">
            <v>74357924</v>
          </cell>
          <cell r="K144">
            <v>0</v>
          </cell>
          <cell r="L144">
            <v>18768995.899999999</v>
          </cell>
        </row>
        <row r="145">
          <cell r="B145">
            <v>140816835</v>
          </cell>
          <cell r="C145">
            <v>559551488</v>
          </cell>
          <cell r="D145">
            <v>116882058.59999999</v>
          </cell>
          <cell r="E145">
            <v>116882058.59999999</v>
          </cell>
          <cell r="F145" t="str">
            <v>N/E</v>
          </cell>
          <cell r="G145" t="str">
            <v>N/E</v>
          </cell>
          <cell r="H145" t="str">
            <v>N/E</v>
          </cell>
          <cell r="I145">
            <v>31268741</v>
          </cell>
          <cell r="J145">
            <v>75207384</v>
          </cell>
          <cell r="K145">
            <v>0</v>
          </cell>
          <cell r="L145">
            <v>21927389</v>
          </cell>
        </row>
        <row r="146">
          <cell r="B146">
            <v>148113523</v>
          </cell>
          <cell r="C146">
            <v>566617050</v>
          </cell>
          <cell r="D146">
            <v>115768192.09999999</v>
          </cell>
          <cell r="E146">
            <v>115768192.09999999</v>
          </cell>
          <cell r="F146" t="str">
            <v>N/E</v>
          </cell>
          <cell r="G146" t="str">
            <v>N/E</v>
          </cell>
          <cell r="H146" t="str">
            <v>N/E</v>
          </cell>
          <cell r="I146">
            <v>31255512</v>
          </cell>
          <cell r="J146">
            <v>78374428</v>
          </cell>
          <cell r="K146">
            <v>0</v>
          </cell>
          <cell r="L146">
            <v>27816467</v>
          </cell>
        </row>
        <row r="147">
          <cell r="B147">
            <v>166456381</v>
          </cell>
          <cell r="C147">
            <v>581473714</v>
          </cell>
          <cell r="D147">
            <v>119101855.5</v>
          </cell>
          <cell r="E147">
            <v>119101855.5</v>
          </cell>
          <cell r="F147" t="str">
            <v>N/E</v>
          </cell>
          <cell r="G147" t="str">
            <v>N/E</v>
          </cell>
          <cell r="H147" t="str">
            <v>N/E</v>
          </cell>
          <cell r="I147">
            <v>31682532</v>
          </cell>
          <cell r="J147">
            <v>79255857</v>
          </cell>
          <cell r="K147">
            <v>0</v>
          </cell>
          <cell r="L147">
            <v>30668928</v>
          </cell>
        </row>
        <row r="148">
          <cell r="B148">
            <v>162001422</v>
          </cell>
          <cell r="C148">
            <v>611660371</v>
          </cell>
          <cell r="D148">
            <v>129697507.8</v>
          </cell>
          <cell r="E148">
            <v>129697507.8</v>
          </cell>
          <cell r="F148" t="str">
            <v>N/E</v>
          </cell>
          <cell r="G148" t="str">
            <v>N/E</v>
          </cell>
          <cell r="H148">
            <v>0</v>
          </cell>
          <cell r="I148">
            <v>31505582</v>
          </cell>
          <cell r="J148">
            <v>82829232</v>
          </cell>
          <cell r="K148">
            <v>0</v>
          </cell>
          <cell r="L148">
            <v>27285879</v>
          </cell>
        </row>
        <row r="149">
          <cell r="B149">
            <v>165289659</v>
          </cell>
          <cell r="C149">
            <v>632399995</v>
          </cell>
          <cell r="D149">
            <v>130462122.5</v>
          </cell>
          <cell r="E149">
            <v>130462122.5</v>
          </cell>
          <cell r="F149" t="str">
            <v>N/E</v>
          </cell>
          <cell r="G149" t="str">
            <v>N/E</v>
          </cell>
          <cell r="H149">
            <v>0</v>
          </cell>
          <cell r="I149">
            <v>34580810</v>
          </cell>
          <cell r="J149">
            <v>84582245</v>
          </cell>
          <cell r="K149">
            <v>0</v>
          </cell>
          <cell r="L149">
            <v>30283452.699999999</v>
          </cell>
        </row>
        <row r="150">
          <cell r="B150">
            <v>172756648</v>
          </cell>
          <cell r="C150">
            <v>641925150</v>
          </cell>
          <cell r="D150">
            <v>134201541.3</v>
          </cell>
          <cell r="E150">
            <v>134201541.3</v>
          </cell>
          <cell r="F150" t="str">
            <v>N/E</v>
          </cell>
          <cell r="G150" t="str">
            <v>N/E</v>
          </cell>
          <cell r="H150">
            <v>0</v>
          </cell>
          <cell r="I150">
            <v>36262285</v>
          </cell>
          <cell r="J150">
            <v>88528059</v>
          </cell>
          <cell r="K150">
            <v>0</v>
          </cell>
          <cell r="L150">
            <v>31771562.800000001</v>
          </cell>
        </row>
        <row r="151">
          <cell r="B151">
            <v>175046668</v>
          </cell>
          <cell r="C151">
            <v>636490547</v>
          </cell>
          <cell r="D151">
            <v>156931792</v>
          </cell>
          <cell r="E151">
            <v>156931792</v>
          </cell>
          <cell r="F151" t="str">
            <v>N/E</v>
          </cell>
          <cell r="G151" t="str">
            <v>N/E</v>
          </cell>
          <cell r="H151">
            <v>0</v>
          </cell>
          <cell r="I151">
            <v>36960616</v>
          </cell>
          <cell r="J151">
            <v>98293653</v>
          </cell>
          <cell r="K151">
            <v>0</v>
          </cell>
          <cell r="L151">
            <v>33209177.699999999</v>
          </cell>
        </row>
        <row r="152">
          <cell r="B152">
            <v>178936991</v>
          </cell>
          <cell r="C152">
            <v>643861254</v>
          </cell>
          <cell r="D152">
            <v>171477097</v>
          </cell>
          <cell r="E152">
            <v>171477097</v>
          </cell>
          <cell r="F152" t="str">
            <v>N/E</v>
          </cell>
          <cell r="G152" t="str">
            <v>N/E</v>
          </cell>
          <cell r="H152">
            <v>0</v>
          </cell>
          <cell r="I152">
            <v>37755119</v>
          </cell>
          <cell r="J152">
            <v>102147650</v>
          </cell>
          <cell r="K152">
            <v>0</v>
          </cell>
          <cell r="L152">
            <v>31217433</v>
          </cell>
        </row>
        <row r="153">
          <cell r="B153">
            <v>190302493</v>
          </cell>
          <cell r="C153">
            <v>645639995</v>
          </cell>
          <cell r="D153">
            <v>183199264.30000001</v>
          </cell>
          <cell r="E153">
            <v>183199264.30000001</v>
          </cell>
          <cell r="F153" t="str">
            <v>N/E</v>
          </cell>
          <cell r="G153" t="str">
            <v>N/E</v>
          </cell>
          <cell r="H153">
            <v>0</v>
          </cell>
          <cell r="I153">
            <v>37589455</v>
          </cell>
          <cell r="J153">
            <v>103698218</v>
          </cell>
          <cell r="K153">
            <v>0</v>
          </cell>
          <cell r="L153">
            <v>29635646</v>
          </cell>
        </row>
        <row r="154">
          <cell r="B154">
            <v>192850323</v>
          </cell>
          <cell r="C154">
            <v>631440205</v>
          </cell>
          <cell r="D154">
            <v>194886739.09999999</v>
          </cell>
          <cell r="E154">
            <v>194886739.09999999</v>
          </cell>
          <cell r="F154" t="str">
            <v>N/E</v>
          </cell>
          <cell r="G154" t="str">
            <v>N/E</v>
          </cell>
          <cell r="H154">
            <v>0</v>
          </cell>
          <cell r="I154">
            <v>45684277</v>
          </cell>
          <cell r="J154">
            <v>107682945</v>
          </cell>
          <cell r="K154">
            <v>0</v>
          </cell>
          <cell r="L154">
            <v>32715218</v>
          </cell>
        </row>
        <row r="155">
          <cell r="B155">
            <v>197185921</v>
          </cell>
          <cell r="C155">
            <v>631836237</v>
          </cell>
          <cell r="D155">
            <v>207705761.80000001</v>
          </cell>
          <cell r="E155">
            <v>207705761.80000001</v>
          </cell>
          <cell r="F155" t="str">
            <v>N/E</v>
          </cell>
          <cell r="G155" t="str">
            <v>N/E</v>
          </cell>
          <cell r="H155">
            <v>0</v>
          </cell>
          <cell r="I155">
            <v>45562960</v>
          </cell>
          <cell r="J155">
            <v>108917736</v>
          </cell>
          <cell r="K155">
            <v>0</v>
          </cell>
          <cell r="L155">
            <v>33795556</v>
          </cell>
        </row>
        <row r="156">
          <cell r="B156">
            <v>198415202</v>
          </cell>
          <cell r="C156">
            <v>637908100</v>
          </cell>
          <cell r="D156">
            <v>222603586.30000001</v>
          </cell>
          <cell r="E156">
            <v>222603586.30000001</v>
          </cell>
          <cell r="F156" t="str">
            <v>N/E</v>
          </cell>
          <cell r="G156" t="str">
            <v>N/E</v>
          </cell>
          <cell r="H156">
            <v>0</v>
          </cell>
          <cell r="I156">
            <v>45379097</v>
          </cell>
          <cell r="J156">
            <v>115315446</v>
          </cell>
          <cell r="K156">
            <v>0</v>
          </cell>
          <cell r="L156">
            <v>34597582</v>
          </cell>
        </row>
        <row r="157">
          <cell r="B157">
            <v>201417835</v>
          </cell>
          <cell r="C157">
            <v>653002520</v>
          </cell>
          <cell r="D157">
            <v>235027562.5</v>
          </cell>
          <cell r="E157">
            <v>235027562.5</v>
          </cell>
          <cell r="F157" t="str">
            <v>N/E</v>
          </cell>
          <cell r="G157" t="str">
            <v>N/E</v>
          </cell>
          <cell r="H157">
            <v>0</v>
          </cell>
          <cell r="I157">
            <v>46479462</v>
          </cell>
          <cell r="J157">
            <v>115038647</v>
          </cell>
          <cell r="K157">
            <v>0</v>
          </cell>
          <cell r="L157">
            <v>28465905.300000001</v>
          </cell>
        </row>
        <row r="158">
          <cell r="B158">
            <v>211223474</v>
          </cell>
          <cell r="C158">
            <v>661233645</v>
          </cell>
          <cell r="D158">
            <v>233660294.5</v>
          </cell>
          <cell r="E158">
            <v>233660294.5</v>
          </cell>
          <cell r="F158" t="str">
            <v>N/E</v>
          </cell>
          <cell r="G158" t="str">
            <v>N/E</v>
          </cell>
          <cell r="H158">
            <v>0</v>
          </cell>
          <cell r="I158">
            <v>44662442</v>
          </cell>
          <cell r="J158">
            <v>121772640</v>
          </cell>
          <cell r="K158">
            <v>0</v>
          </cell>
          <cell r="L158">
            <v>27701655.699999999</v>
          </cell>
        </row>
        <row r="159">
          <cell r="B159">
            <v>223092886</v>
          </cell>
          <cell r="C159">
            <v>678894216</v>
          </cell>
          <cell r="D159">
            <v>232553597.83000001</v>
          </cell>
          <cell r="E159">
            <v>226769057.80000001</v>
          </cell>
          <cell r="F159" t="str">
            <v>N/E</v>
          </cell>
          <cell r="G159" t="str">
            <v>N/E</v>
          </cell>
          <cell r="H159">
            <v>5784540.0300000003</v>
          </cell>
          <cell r="I159">
            <v>43039177</v>
          </cell>
          <cell r="J159">
            <v>121164499</v>
          </cell>
          <cell r="K159">
            <v>0</v>
          </cell>
          <cell r="L159">
            <v>30476559.399999999</v>
          </cell>
        </row>
        <row r="160">
          <cell r="B160">
            <v>216967198</v>
          </cell>
          <cell r="C160">
            <v>662717959</v>
          </cell>
          <cell r="D160">
            <v>259591143.43000001</v>
          </cell>
          <cell r="E160">
            <v>253697985.19999999</v>
          </cell>
          <cell r="F160" t="str">
            <v>N/E</v>
          </cell>
          <cell r="G160" t="str">
            <v>N/E</v>
          </cell>
          <cell r="H160">
            <v>5893158.2300000004</v>
          </cell>
          <cell r="I160">
            <v>44822403</v>
          </cell>
          <cell r="J160">
            <v>128086246</v>
          </cell>
          <cell r="K160">
            <v>0</v>
          </cell>
          <cell r="L160">
            <v>29210262.300000001</v>
          </cell>
        </row>
        <row r="161">
          <cell r="B161">
            <v>218250785</v>
          </cell>
          <cell r="C161">
            <v>683121234</v>
          </cell>
          <cell r="D161">
            <v>274112118.93000001</v>
          </cell>
          <cell r="E161">
            <v>264505900.40000001</v>
          </cell>
          <cell r="F161" t="str">
            <v>N/E</v>
          </cell>
          <cell r="G161" t="str">
            <v>N/E</v>
          </cell>
          <cell r="H161">
            <v>9606218.5299999993</v>
          </cell>
          <cell r="I161">
            <v>42907135</v>
          </cell>
          <cell r="J161">
            <v>123278283</v>
          </cell>
          <cell r="K161">
            <v>0</v>
          </cell>
          <cell r="L161">
            <v>32163587.100000001</v>
          </cell>
        </row>
        <row r="162">
          <cell r="B162">
            <v>225103281</v>
          </cell>
          <cell r="C162">
            <v>696379692</v>
          </cell>
          <cell r="D162">
            <v>283295213.19999999</v>
          </cell>
          <cell r="E162">
            <v>273621353.30000001</v>
          </cell>
          <cell r="F162" t="str">
            <v>N/E</v>
          </cell>
          <cell r="G162" t="str">
            <v>N/E</v>
          </cell>
          <cell r="H162">
            <v>9673859.9000000004</v>
          </cell>
          <cell r="I162">
            <v>42632065</v>
          </cell>
          <cell r="J162">
            <v>129155046</v>
          </cell>
          <cell r="K162">
            <v>0</v>
          </cell>
          <cell r="L162">
            <v>36399728</v>
          </cell>
        </row>
        <row r="163">
          <cell r="B163">
            <v>218622412</v>
          </cell>
          <cell r="C163">
            <v>709657983</v>
          </cell>
          <cell r="D163">
            <v>300345450.93000001</v>
          </cell>
          <cell r="E163">
            <v>291084809.5</v>
          </cell>
          <cell r="F163" t="str">
            <v>N/E</v>
          </cell>
          <cell r="G163" t="str">
            <v>N/E</v>
          </cell>
          <cell r="H163">
            <v>9260641.4299999997</v>
          </cell>
          <cell r="I163">
            <v>43331292</v>
          </cell>
          <cell r="J163">
            <v>124044858</v>
          </cell>
          <cell r="K163">
            <v>0</v>
          </cell>
          <cell r="L163">
            <v>33841952</v>
          </cell>
        </row>
        <row r="164">
          <cell r="B164">
            <v>228304366</v>
          </cell>
          <cell r="C164">
            <v>729106088</v>
          </cell>
          <cell r="D164">
            <v>301086205.94</v>
          </cell>
          <cell r="E164">
            <v>290832009.5</v>
          </cell>
          <cell r="F164" t="str">
            <v>N/E</v>
          </cell>
          <cell r="G164" t="str">
            <v>N/E</v>
          </cell>
          <cell r="H164">
            <v>10254196.439999999</v>
          </cell>
          <cell r="I164">
            <v>50921287</v>
          </cell>
          <cell r="J164">
            <v>128122479</v>
          </cell>
          <cell r="K164">
            <v>0</v>
          </cell>
          <cell r="L164">
            <v>32709491.100000001</v>
          </cell>
        </row>
        <row r="165">
          <cell r="B165">
            <v>235894654</v>
          </cell>
          <cell r="C165">
            <v>736954325</v>
          </cell>
          <cell r="D165">
            <v>306211958.22000003</v>
          </cell>
          <cell r="E165">
            <v>295862457.5</v>
          </cell>
          <cell r="F165" t="str">
            <v>N/E</v>
          </cell>
          <cell r="G165" t="str">
            <v>N/E</v>
          </cell>
          <cell r="H165">
            <v>10349500.720000001</v>
          </cell>
          <cell r="I165">
            <v>51213355</v>
          </cell>
          <cell r="J165">
            <v>126235515</v>
          </cell>
          <cell r="K165">
            <v>0</v>
          </cell>
          <cell r="L165">
            <v>33243379.300000001</v>
          </cell>
        </row>
        <row r="166">
          <cell r="B166">
            <v>234327604</v>
          </cell>
          <cell r="C166">
            <v>748502392</v>
          </cell>
          <cell r="D166">
            <v>308997631.47000003</v>
          </cell>
          <cell r="E166">
            <v>298504669.69999999</v>
          </cell>
          <cell r="F166" t="str">
            <v>N/E</v>
          </cell>
          <cell r="G166" t="str">
            <v>N/E</v>
          </cell>
          <cell r="H166">
            <v>10492961.77</v>
          </cell>
          <cell r="I166">
            <v>51574576</v>
          </cell>
          <cell r="J166">
            <v>126874248</v>
          </cell>
          <cell r="K166">
            <v>0</v>
          </cell>
          <cell r="L166">
            <v>35878731.5</v>
          </cell>
        </row>
        <row r="167">
          <cell r="B167">
            <v>241678009</v>
          </cell>
          <cell r="C167">
            <v>765286836</v>
          </cell>
          <cell r="D167">
            <v>312037325.25999999</v>
          </cell>
          <cell r="E167">
            <v>303580291</v>
          </cell>
          <cell r="F167" t="str">
            <v>N/E</v>
          </cell>
          <cell r="G167" t="str">
            <v>N/E</v>
          </cell>
          <cell r="H167">
            <v>8457034.2599999998</v>
          </cell>
          <cell r="I167">
            <v>50535957</v>
          </cell>
          <cell r="J167">
            <v>126121337</v>
          </cell>
          <cell r="K167">
            <v>0</v>
          </cell>
          <cell r="L167">
            <v>29258084</v>
          </cell>
        </row>
        <row r="168">
          <cell r="B168">
            <v>235373752</v>
          </cell>
          <cell r="C168">
            <v>809675588</v>
          </cell>
          <cell r="D168">
            <v>298880200.89999998</v>
          </cell>
          <cell r="E168">
            <v>286914922</v>
          </cell>
          <cell r="F168" t="str">
            <v>N/E</v>
          </cell>
          <cell r="G168" t="str">
            <v>N/E</v>
          </cell>
          <cell r="H168">
            <v>11965278.9</v>
          </cell>
          <cell r="I168">
            <v>54307303</v>
          </cell>
          <cell r="J168">
            <v>130429336</v>
          </cell>
          <cell r="K168">
            <v>0</v>
          </cell>
          <cell r="L168">
            <v>25231751</v>
          </cell>
        </row>
        <row r="169">
          <cell r="B169">
            <v>238226973</v>
          </cell>
          <cell r="C169">
            <v>814202865</v>
          </cell>
          <cell r="D169">
            <v>317275620.37</v>
          </cell>
          <cell r="E169">
            <v>303852444</v>
          </cell>
          <cell r="F169" t="str">
            <v>N/E</v>
          </cell>
          <cell r="G169" t="str">
            <v>N/E</v>
          </cell>
          <cell r="H169">
            <v>13423176.369999999</v>
          </cell>
          <cell r="I169">
            <v>52816355</v>
          </cell>
          <cell r="J169">
            <v>130337722</v>
          </cell>
          <cell r="K169">
            <v>0</v>
          </cell>
          <cell r="L169">
            <v>24151745</v>
          </cell>
        </row>
        <row r="170">
          <cell r="B170">
            <v>250466486</v>
          </cell>
          <cell r="C170">
            <v>825908958</v>
          </cell>
          <cell r="D170">
            <v>330977059.83999997</v>
          </cell>
          <cell r="E170">
            <v>315319969</v>
          </cell>
          <cell r="F170" t="str">
            <v>N/E</v>
          </cell>
          <cell r="G170" t="str">
            <v>N/E</v>
          </cell>
          <cell r="H170">
            <v>15657090.84</v>
          </cell>
          <cell r="I170">
            <v>55086705</v>
          </cell>
          <cell r="J170">
            <v>135548568</v>
          </cell>
          <cell r="K170">
            <v>0</v>
          </cell>
          <cell r="L170">
            <v>25608568</v>
          </cell>
        </row>
        <row r="171">
          <cell r="B171">
            <v>266268574</v>
          </cell>
          <cell r="C171">
            <v>855894280</v>
          </cell>
          <cell r="D171">
            <v>339151301.19</v>
          </cell>
          <cell r="E171">
            <v>322527297</v>
          </cell>
          <cell r="F171" t="str">
            <v>N/E</v>
          </cell>
          <cell r="G171" t="str">
            <v>N/E</v>
          </cell>
          <cell r="H171">
            <v>16624004.189999999</v>
          </cell>
          <cell r="I171">
            <v>58646057</v>
          </cell>
          <cell r="J171">
            <v>135932345</v>
          </cell>
          <cell r="K171">
            <v>0</v>
          </cell>
          <cell r="L171">
            <v>26534875</v>
          </cell>
        </row>
        <row r="172">
          <cell r="B172">
            <v>254805865</v>
          </cell>
          <cell r="C172">
            <v>875189413</v>
          </cell>
          <cell r="D172">
            <v>349688909.08999997</v>
          </cell>
          <cell r="E172">
            <v>330464808</v>
          </cell>
          <cell r="F172" t="str">
            <v>N/E</v>
          </cell>
          <cell r="G172" t="str">
            <v>N/E</v>
          </cell>
          <cell r="H172">
            <v>19224101.09</v>
          </cell>
          <cell r="I172">
            <v>58158022</v>
          </cell>
          <cell r="J172">
            <v>140686194</v>
          </cell>
          <cell r="K172">
            <v>0</v>
          </cell>
          <cell r="L172">
            <v>24149722</v>
          </cell>
        </row>
        <row r="173">
          <cell r="B173">
            <v>256560661</v>
          </cell>
          <cell r="C173">
            <v>905245509</v>
          </cell>
          <cell r="D173">
            <v>363801695.13999999</v>
          </cell>
          <cell r="E173">
            <v>344115721</v>
          </cell>
          <cell r="F173" t="str">
            <v>N/E</v>
          </cell>
          <cell r="G173" t="str">
            <v>N/E</v>
          </cell>
          <cell r="H173">
            <v>19685974.140000001</v>
          </cell>
          <cell r="I173">
            <v>59417044</v>
          </cell>
          <cell r="J173">
            <v>142788161</v>
          </cell>
          <cell r="K173">
            <v>0</v>
          </cell>
          <cell r="L173">
            <v>23431648</v>
          </cell>
        </row>
        <row r="174">
          <cell r="B174">
            <v>251100945</v>
          </cell>
          <cell r="C174">
            <v>917522110</v>
          </cell>
          <cell r="D174">
            <v>391085463.86000001</v>
          </cell>
          <cell r="E174">
            <v>371216410</v>
          </cell>
          <cell r="F174" t="str">
            <v>N/E</v>
          </cell>
          <cell r="G174" t="str">
            <v>N/E</v>
          </cell>
          <cell r="H174">
            <v>19869053.859999999</v>
          </cell>
          <cell r="I174">
            <v>58941411</v>
          </cell>
          <cell r="J174">
            <v>149690205</v>
          </cell>
          <cell r="K174">
            <v>0</v>
          </cell>
          <cell r="L174">
            <v>22070647</v>
          </cell>
        </row>
        <row r="175">
          <cell r="B175">
            <v>254298167</v>
          </cell>
          <cell r="C175">
            <v>895199785</v>
          </cell>
          <cell r="D175">
            <v>415333411.91000003</v>
          </cell>
          <cell r="E175">
            <v>395336069</v>
          </cell>
          <cell r="F175" t="str">
            <v>N/E</v>
          </cell>
          <cell r="G175" t="str">
            <v>N/E</v>
          </cell>
          <cell r="H175">
            <v>19997342.91</v>
          </cell>
          <cell r="I175">
            <v>63596498</v>
          </cell>
          <cell r="J175">
            <v>151606757</v>
          </cell>
          <cell r="K175">
            <v>0</v>
          </cell>
          <cell r="L175">
            <v>20965180</v>
          </cell>
        </row>
        <row r="176">
          <cell r="B176">
            <v>268367573</v>
          </cell>
          <cell r="C176">
            <v>906530150</v>
          </cell>
          <cell r="D176">
            <v>445031616.19999999</v>
          </cell>
          <cell r="E176">
            <v>422825998</v>
          </cell>
          <cell r="F176" t="str">
            <v>N/E</v>
          </cell>
          <cell r="G176" t="str">
            <v>N/E</v>
          </cell>
          <cell r="H176">
            <v>22205618.199999999</v>
          </cell>
          <cell r="I176">
            <v>63332761</v>
          </cell>
          <cell r="J176">
            <v>156897079</v>
          </cell>
          <cell r="K176">
            <v>0</v>
          </cell>
          <cell r="L176">
            <v>18369481</v>
          </cell>
        </row>
        <row r="177">
          <cell r="B177">
            <v>270718690</v>
          </cell>
          <cell r="C177">
            <v>904931729</v>
          </cell>
          <cell r="D177">
            <v>451565925.77999997</v>
          </cell>
          <cell r="E177">
            <v>429701967</v>
          </cell>
          <cell r="F177" t="str">
            <v>N/E</v>
          </cell>
          <cell r="G177" t="str">
            <v>N/E</v>
          </cell>
          <cell r="H177">
            <v>21863958.780000001</v>
          </cell>
          <cell r="I177">
            <v>57768213</v>
          </cell>
          <cell r="J177">
            <v>156130698</v>
          </cell>
          <cell r="K177">
            <v>0</v>
          </cell>
          <cell r="L177">
            <v>18487771</v>
          </cell>
        </row>
        <row r="178">
          <cell r="B178">
            <v>271842406</v>
          </cell>
          <cell r="C178">
            <v>927698597</v>
          </cell>
          <cell r="D178">
            <v>457885934.89999998</v>
          </cell>
          <cell r="E178">
            <v>436103264</v>
          </cell>
          <cell r="F178" t="str">
            <v>N/E</v>
          </cell>
          <cell r="G178" t="str">
            <v>N/E</v>
          </cell>
          <cell r="H178">
            <v>21782670.899999999</v>
          </cell>
          <cell r="I178">
            <v>57040023</v>
          </cell>
          <cell r="J178">
            <v>161488666</v>
          </cell>
          <cell r="K178">
            <v>0</v>
          </cell>
          <cell r="L178">
            <v>16602801</v>
          </cell>
        </row>
        <row r="179">
          <cell r="B179">
            <v>277160795</v>
          </cell>
          <cell r="C179">
            <v>941333955</v>
          </cell>
          <cell r="D179">
            <v>465853565.07999998</v>
          </cell>
          <cell r="E179">
            <v>443920856</v>
          </cell>
          <cell r="F179" t="str">
            <v>N/E</v>
          </cell>
          <cell r="G179" t="str">
            <v>N/E</v>
          </cell>
          <cell r="H179">
            <v>21932709.079999998</v>
          </cell>
          <cell r="I179">
            <v>58421117</v>
          </cell>
          <cell r="J179">
            <v>161176100</v>
          </cell>
          <cell r="K179">
            <v>0</v>
          </cell>
          <cell r="L179">
            <v>16603102</v>
          </cell>
        </row>
        <row r="180">
          <cell r="B180">
            <v>281346149</v>
          </cell>
          <cell r="C180">
            <v>950873996</v>
          </cell>
          <cell r="D180">
            <v>484629890.37</v>
          </cell>
          <cell r="E180">
            <v>462607193</v>
          </cell>
          <cell r="F180" t="str">
            <v>N/E</v>
          </cell>
          <cell r="G180" t="str">
            <v>N/E</v>
          </cell>
          <cell r="H180">
            <v>22022697.370000001</v>
          </cell>
          <cell r="I180">
            <v>58118293</v>
          </cell>
          <cell r="J180">
            <v>166128449</v>
          </cell>
          <cell r="K180">
            <v>0</v>
          </cell>
          <cell r="L180">
            <v>15850795</v>
          </cell>
        </row>
        <row r="181">
          <cell r="B181">
            <v>289570057</v>
          </cell>
          <cell r="C181">
            <v>941429540</v>
          </cell>
          <cell r="D181">
            <v>507651281.02999997</v>
          </cell>
          <cell r="E181">
            <v>482854816</v>
          </cell>
          <cell r="F181" t="str">
            <v>N/E</v>
          </cell>
          <cell r="G181" t="str">
            <v>N/E</v>
          </cell>
          <cell r="H181">
            <v>24796465.030000001</v>
          </cell>
          <cell r="I181">
            <v>60935925</v>
          </cell>
          <cell r="J181">
            <v>166819338</v>
          </cell>
          <cell r="K181">
            <v>0</v>
          </cell>
          <cell r="L181">
            <v>16692667</v>
          </cell>
        </row>
        <row r="182">
          <cell r="B182">
            <v>297658811</v>
          </cell>
          <cell r="C182">
            <v>944410476</v>
          </cell>
          <cell r="D182">
            <v>528521011.83999997</v>
          </cell>
          <cell r="E182">
            <v>503887870</v>
          </cell>
          <cell r="F182" t="str">
            <v>N/E</v>
          </cell>
          <cell r="G182" t="str">
            <v>N/E</v>
          </cell>
          <cell r="H182">
            <v>24633141.84</v>
          </cell>
          <cell r="I182">
            <v>61005974</v>
          </cell>
          <cell r="J182">
            <v>172210580</v>
          </cell>
          <cell r="K182">
            <v>0</v>
          </cell>
          <cell r="L182">
            <v>16138531</v>
          </cell>
        </row>
        <row r="183">
          <cell r="B183">
            <v>313268531</v>
          </cell>
          <cell r="C183">
            <v>896799091</v>
          </cell>
          <cell r="D183">
            <v>554154067.67999995</v>
          </cell>
          <cell r="E183">
            <v>528552092</v>
          </cell>
          <cell r="F183" t="str">
            <v>N/E</v>
          </cell>
          <cell r="G183" t="str">
            <v>N/E</v>
          </cell>
          <cell r="H183">
            <v>25601975.68</v>
          </cell>
          <cell r="I183">
            <v>54975388</v>
          </cell>
          <cell r="J183">
            <v>173613004</v>
          </cell>
          <cell r="K183">
            <v>0</v>
          </cell>
          <cell r="L183">
            <v>16881537</v>
          </cell>
        </row>
        <row r="184">
          <cell r="B184">
            <v>306409641</v>
          </cell>
          <cell r="C184">
            <v>906440088</v>
          </cell>
          <cell r="D184">
            <v>578386152.14999998</v>
          </cell>
          <cell r="E184">
            <v>551447348</v>
          </cell>
          <cell r="F184">
            <v>0</v>
          </cell>
          <cell r="G184">
            <v>0</v>
          </cell>
          <cell r="H184">
            <v>26938804.149999999</v>
          </cell>
          <cell r="I184">
            <v>57799780</v>
          </cell>
          <cell r="J184">
            <v>178880377</v>
          </cell>
          <cell r="K184">
            <v>0</v>
          </cell>
          <cell r="L184">
            <v>18483172</v>
          </cell>
        </row>
        <row r="185">
          <cell r="B185">
            <v>307343203</v>
          </cell>
          <cell r="C185">
            <v>926825866</v>
          </cell>
          <cell r="D185">
            <v>598816943.54999995</v>
          </cell>
          <cell r="E185">
            <v>570981807</v>
          </cell>
          <cell r="F185">
            <v>0</v>
          </cell>
          <cell r="G185">
            <v>0</v>
          </cell>
          <cell r="H185">
            <v>27835136.550000001</v>
          </cell>
          <cell r="I185">
            <v>63313238.100000001</v>
          </cell>
          <cell r="J185">
            <v>180150468</v>
          </cell>
          <cell r="K185">
            <v>0</v>
          </cell>
          <cell r="L185">
            <v>18777094</v>
          </cell>
        </row>
        <row r="186">
          <cell r="B186">
            <v>313496391</v>
          </cell>
          <cell r="C186">
            <v>916058813</v>
          </cell>
          <cell r="D186">
            <v>628214560.64999998</v>
          </cell>
          <cell r="E186">
            <v>590271146</v>
          </cell>
          <cell r="F186">
            <v>0</v>
          </cell>
          <cell r="G186">
            <v>7460000</v>
          </cell>
          <cell r="H186">
            <v>30483414.649999999</v>
          </cell>
          <cell r="I186">
            <v>68118054</v>
          </cell>
          <cell r="J186">
            <v>188356631</v>
          </cell>
          <cell r="K186">
            <v>0</v>
          </cell>
          <cell r="L186">
            <v>19320565</v>
          </cell>
        </row>
        <row r="187">
          <cell r="B187">
            <v>310386321</v>
          </cell>
          <cell r="C187">
            <v>906117007</v>
          </cell>
          <cell r="D187">
            <v>655380628.16999996</v>
          </cell>
          <cell r="E187">
            <v>603371604</v>
          </cell>
          <cell r="F187">
            <v>0</v>
          </cell>
          <cell r="G187">
            <v>15460000</v>
          </cell>
          <cell r="H187">
            <v>36549024.170000002</v>
          </cell>
          <cell r="I187">
            <v>78218823</v>
          </cell>
          <cell r="J187">
            <v>189799998</v>
          </cell>
          <cell r="K187">
            <v>0</v>
          </cell>
          <cell r="L187">
            <v>17606301</v>
          </cell>
        </row>
        <row r="188">
          <cell r="B188">
            <v>316889261</v>
          </cell>
          <cell r="C188">
            <v>890042093</v>
          </cell>
          <cell r="D188">
            <v>665138898.30999994</v>
          </cell>
          <cell r="E188">
            <v>604192587</v>
          </cell>
          <cell r="F188">
            <v>0</v>
          </cell>
          <cell r="G188">
            <v>23305407</v>
          </cell>
          <cell r="H188">
            <v>37640904.310000002</v>
          </cell>
          <cell r="I188">
            <v>77594669</v>
          </cell>
          <cell r="J188">
            <v>198305228</v>
          </cell>
          <cell r="K188">
            <v>0</v>
          </cell>
          <cell r="L188">
            <v>17847955</v>
          </cell>
        </row>
        <row r="189">
          <cell r="B189">
            <v>333831341</v>
          </cell>
          <cell r="C189">
            <v>870867348</v>
          </cell>
          <cell r="D189">
            <v>691590271.87</v>
          </cell>
          <cell r="E189">
            <v>619959597</v>
          </cell>
          <cell r="F189">
            <v>0</v>
          </cell>
          <cell r="G189">
            <v>33459981</v>
          </cell>
          <cell r="H189">
            <v>38170693.869999997</v>
          </cell>
          <cell r="I189">
            <v>82554913</v>
          </cell>
          <cell r="J189">
            <v>199453653</v>
          </cell>
          <cell r="K189">
            <v>0</v>
          </cell>
          <cell r="L189">
            <v>18517308</v>
          </cell>
        </row>
        <row r="190">
          <cell r="B190">
            <v>337336562</v>
          </cell>
          <cell r="C190">
            <v>876352999</v>
          </cell>
          <cell r="D190">
            <v>731817396.03999996</v>
          </cell>
          <cell r="E190">
            <v>652707098</v>
          </cell>
          <cell r="F190">
            <v>0</v>
          </cell>
          <cell r="G190">
            <v>39064953</v>
          </cell>
          <cell r="H190">
            <v>40045345.039999999</v>
          </cell>
          <cell r="I190">
            <v>85701941</v>
          </cell>
          <cell r="J190">
            <v>205338000</v>
          </cell>
          <cell r="K190">
            <v>0</v>
          </cell>
          <cell r="L190">
            <v>18358606</v>
          </cell>
        </row>
        <row r="191">
          <cell r="B191">
            <v>331024477</v>
          </cell>
          <cell r="C191">
            <v>865980206</v>
          </cell>
          <cell r="D191">
            <v>757525504.28999996</v>
          </cell>
          <cell r="E191">
            <v>663883552</v>
          </cell>
          <cell r="F191">
            <v>4986489</v>
          </cell>
          <cell r="G191">
            <v>47153473</v>
          </cell>
          <cell r="H191">
            <v>41501990.289999999</v>
          </cell>
          <cell r="I191">
            <v>86284881</v>
          </cell>
          <cell r="J191">
            <v>206679992</v>
          </cell>
          <cell r="K191">
            <v>0</v>
          </cell>
          <cell r="L191">
            <v>17220787</v>
          </cell>
        </row>
        <row r="192">
          <cell r="B192">
            <v>333781617</v>
          </cell>
          <cell r="C192">
            <v>875142951</v>
          </cell>
          <cell r="D192">
            <v>764357445.37</v>
          </cell>
          <cell r="E192">
            <v>659890494</v>
          </cell>
          <cell r="F192">
            <v>8693735</v>
          </cell>
          <cell r="G192">
            <v>53120698</v>
          </cell>
          <cell r="H192">
            <v>42652518.369999997</v>
          </cell>
          <cell r="I192">
            <v>88595734</v>
          </cell>
          <cell r="J192">
            <v>212697371</v>
          </cell>
          <cell r="K192">
            <v>0</v>
          </cell>
          <cell r="L192">
            <v>17283372</v>
          </cell>
        </row>
        <row r="193">
          <cell r="B193">
            <v>333257968</v>
          </cell>
          <cell r="C193">
            <v>838503134</v>
          </cell>
          <cell r="D193">
            <v>790099361.52999997</v>
          </cell>
          <cell r="E193">
            <v>676490999</v>
          </cell>
          <cell r="F193">
            <v>12565200</v>
          </cell>
          <cell r="G193">
            <v>57617080</v>
          </cell>
          <cell r="H193">
            <v>43426082.530000001</v>
          </cell>
          <cell r="I193">
            <v>91149185</v>
          </cell>
          <cell r="J193">
            <v>213773377</v>
          </cell>
          <cell r="K193">
            <v>0</v>
          </cell>
          <cell r="L193">
            <v>18955403</v>
          </cell>
        </row>
        <row r="194">
          <cell r="B194">
            <v>347291228</v>
          </cell>
          <cell r="C194">
            <v>819110023</v>
          </cell>
          <cell r="D194">
            <v>809511334.29999995</v>
          </cell>
          <cell r="E194">
            <v>680935685</v>
          </cell>
          <cell r="F194">
            <v>16829045</v>
          </cell>
          <cell r="G194">
            <v>67090044</v>
          </cell>
          <cell r="H194">
            <v>44656560.299999997</v>
          </cell>
          <cell r="I194">
            <v>91178243</v>
          </cell>
          <cell r="J194">
            <v>219965855</v>
          </cell>
          <cell r="K194">
            <v>0</v>
          </cell>
          <cell r="L194">
            <v>17806490</v>
          </cell>
        </row>
        <row r="195">
          <cell r="B195">
            <v>371933894</v>
          </cell>
          <cell r="C195">
            <v>772413557</v>
          </cell>
          <cell r="D195">
            <v>821591404.65999997</v>
          </cell>
          <cell r="E195">
            <v>684478435.65999997</v>
          </cell>
          <cell r="F195">
            <v>20988987</v>
          </cell>
          <cell r="G195">
            <v>70809781</v>
          </cell>
          <cell r="H195">
            <v>45314201</v>
          </cell>
          <cell r="I195">
            <v>85832972</v>
          </cell>
          <cell r="J195">
            <v>220765805</v>
          </cell>
          <cell r="K195">
            <v>0</v>
          </cell>
          <cell r="L195">
            <v>28377660.039999999</v>
          </cell>
        </row>
        <row r="196">
          <cell r="B196">
            <v>356464334</v>
          </cell>
          <cell r="C196">
            <v>791581307</v>
          </cell>
          <cell r="D196">
            <v>845467670.88</v>
          </cell>
          <cell r="E196">
            <v>690667265.88</v>
          </cell>
          <cell r="F196">
            <v>28801389</v>
          </cell>
          <cell r="G196">
            <v>79332744</v>
          </cell>
          <cell r="H196">
            <v>46666272</v>
          </cell>
          <cell r="I196">
            <v>74292794</v>
          </cell>
          <cell r="J196">
            <v>227373044</v>
          </cell>
          <cell r="K196">
            <v>0</v>
          </cell>
          <cell r="L196">
            <v>26192562.120000001</v>
          </cell>
        </row>
        <row r="197">
          <cell r="B197">
            <v>356183369</v>
          </cell>
          <cell r="C197">
            <v>813677342</v>
          </cell>
          <cell r="D197">
            <v>862262055.73000002</v>
          </cell>
          <cell r="E197">
            <v>691649731.73000002</v>
          </cell>
          <cell r="F197">
            <v>36977892</v>
          </cell>
          <cell r="G197">
            <v>85730034</v>
          </cell>
          <cell r="H197">
            <v>47904398</v>
          </cell>
          <cell r="I197">
            <v>88890240</v>
          </cell>
          <cell r="J197">
            <v>228618176</v>
          </cell>
          <cell r="K197">
            <v>0</v>
          </cell>
          <cell r="L197">
            <v>25330700.670000002</v>
          </cell>
        </row>
        <row r="198">
          <cell r="B198">
            <v>350178514</v>
          </cell>
          <cell r="C198">
            <v>827631371</v>
          </cell>
          <cell r="D198">
            <v>877521809</v>
          </cell>
          <cell r="E198">
            <v>687845754</v>
          </cell>
          <cell r="F198">
            <v>46693628</v>
          </cell>
          <cell r="G198">
            <v>93512464</v>
          </cell>
          <cell r="H198">
            <v>49469963</v>
          </cell>
          <cell r="I198">
            <v>92078810</v>
          </cell>
          <cell r="J198">
            <v>239606524</v>
          </cell>
          <cell r="K198">
            <v>0</v>
          </cell>
          <cell r="L198">
            <v>24483550</v>
          </cell>
        </row>
        <row r="199">
          <cell r="B199">
            <v>355861677</v>
          </cell>
          <cell r="C199">
            <v>839202597</v>
          </cell>
          <cell r="D199">
            <v>888162523.74000001</v>
          </cell>
          <cell r="E199">
            <v>680377759.74000001</v>
          </cell>
          <cell r="F199">
            <v>57196663</v>
          </cell>
          <cell r="G199">
            <v>99800397</v>
          </cell>
          <cell r="H199">
            <v>50787704</v>
          </cell>
          <cell r="I199">
            <v>94967500</v>
          </cell>
          <cell r="J199">
            <v>240805614</v>
          </cell>
          <cell r="K199">
            <v>0</v>
          </cell>
          <cell r="L199">
            <v>22779179.260000002</v>
          </cell>
        </row>
        <row r="200">
          <cell r="B200">
            <v>353382547</v>
          </cell>
          <cell r="C200">
            <v>835772129</v>
          </cell>
          <cell r="D200">
            <v>907071157.99000001</v>
          </cell>
          <cell r="E200">
            <v>678626587.99000001</v>
          </cell>
          <cell r="F200">
            <v>69419575</v>
          </cell>
          <cell r="G200">
            <v>107179377</v>
          </cell>
          <cell r="H200">
            <v>51845618</v>
          </cell>
          <cell r="I200">
            <v>87980270</v>
          </cell>
          <cell r="J200">
            <v>247199548</v>
          </cell>
          <cell r="K200">
            <v>0</v>
          </cell>
          <cell r="L200">
            <v>28170523.010000002</v>
          </cell>
        </row>
        <row r="201">
          <cell r="B201">
            <v>367085919</v>
          </cell>
          <cell r="C201">
            <v>827194208</v>
          </cell>
          <cell r="D201">
            <v>925129395.36000001</v>
          </cell>
          <cell r="E201">
            <v>679769888.36000001</v>
          </cell>
          <cell r="F201">
            <v>78766647</v>
          </cell>
          <cell r="G201">
            <v>113329976</v>
          </cell>
          <cell r="H201">
            <v>53262884</v>
          </cell>
          <cell r="I201">
            <v>91296037</v>
          </cell>
          <cell r="J201">
            <v>248327209</v>
          </cell>
          <cell r="K201">
            <v>0</v>
          </cell>
          <cell r="L201">
            <v>25301452.640000001</v>
          </cell>
        </row>
        <row r="202">
          <cell r="B202">
            <v>373730191</v>
          </cell>
          <cell r="C202">
            <v>830566100</v>
          </cell>
          <cell r="D202">
            <v>946141926</v>
          </cell>
          <cell r="E202">
            <v>683918540</v>
          </cell>
          <cell r="F202">
            <v>88456626</v>
          </cell>
          <cell r="G202">
            <v>119017716</v>
          </cell>
          <cell r="H202">
            <v>54749044</v>
          </cell>
          <cell r="I202">
            <v>90517835</v>
          </cell>
          <cell r="J202">
            <v>254514440</v>
          </cell>
          <cell r="K202">
            <v>0</v>
          </cell>
          <cell r="L202">
            <v>27650003.899999999</v>
          </cell>
        </row>
        <row r="203">
          <cell r="B203">
            <v>384715412</v>
          </cell>
          <cell r="C203">
            <v>852788125</v>
          </cell>
          <cell r="D203">
            <v>995134495.67999995</v>
          </cell>
          <cell r="E203">
            <v>706282490.67999995</v>
          </cell>
          <cell r="F203">
            <v>105594949</v>
          </cell>
          <cell r="G203">
            <v>127270707</v>
          </cell>
          <cell r="H203">
            <v>55986349</v>
          </cell>
          <cell r="I203">
            <v>87654015</v>
          </cell>
          <cell r="J203">
            <v>249815540</v>
          </cell>
          <cell r="K203">
            <v>0</v>
          </cell>
          <cell r="L203">
            <v>23495860.920000002</v>
          </cell>
        </row>
        <row r="204">
          <cell r="B204">
            <v>415554873</v>
          </cell>
          <cell r="C204">
            <v>851165856</v>
          </cell>
          <cell r="D204">
            <v>990168106.29999995</v>
          </cell>
          <cell r="E204">
            <v>688097390.29999995</v>
          </cell>
          <cell r="F204">
            <v>112126174</v>
          </cell>
          <cell r="G204">
            <v>133463059</v>
          </cell>
          <cell r="H204">
            <v>56481483</v>
          </cell>
          <cell r="I204">
            <v>87320785</v>
          </cell>
          <cell r="J204">
            <v>255736599</v>
          </cell>
          <cell r="K204">
            <v>0</v>
          </cell>
          <cell r="L204">
            <v>23728607.199999999</v>
          </cell>
        </row>
        <row r="205">
          <cell r="B205">
            <v>416363983</v>
          </cell>
          <cell r="C205">
            <v>839716764</v>
          </cell>
          <cell r="D205">
            <v>1028658039.5</v>
          </cell>
          <cell r="E205">
            <v>700806356.5</v>
          </cell>
          <cell r="F205">
            <v>129208097</v>
          </cell>
          <cell r="G205">
            <v>139409243</v>
          </cell>
          <cell r="H205">
            <v>59234343</v>
          </cell>
          <cell r="I205">
            <v>91178280</v>
          </cell>
          <cell r="J205">
            <v>256430271</v>
          </cell>
          <cell r="K205">
            <v>0</v>
          </cell>
          <cell r="L205">
            <v>22190844.100000001</v>
          </cell>
        </row>
        <row r="206">
          <cell r="B206">
            <v>439820163</v>
          </cell>
          <cell r="C206">
            <v>833337216</v>
          </cell>
          <cell r="D206">
            <v>1053463164.3200001</v>
          </cell>
          <cell r="E206">
            <v>715955597.32000005</v>
          </cell>
          <cell r="F206">
            <v>131051677</v>
          </cell>
          <cell r="G206">
            <v>145773008</v>
          </cell>
          <cell r="H206">
            <v>60682882</v>
          </cell>
          <cell r="I206">
            <v>89377524</v>
          </cell>
          <cell r="J206">
            <v>263075703</v>
          </cell>
          <cell r="K206">
            <v>0</v>
          </cell>
          <cell r="L206">
            <v>22870066.780000001</v>
          </cell>
        </row>
        <row r="207">
          <cell r="B207">
            <v>479780160</v>
          </cell>
          <cell r="C207">
            <v>783133410</v>
          </cell>
          <cell r="D207">
            <v>1050989853.62</v>
          </cell>
          <cell r="E207">
            <v>695248882.62</v>
          </cell>
          <cell r="F207">
            <v>143666984</v>
          </cell>
          <cell r="G207">
            <v>149330366</v>
          </cell>
          <cell r="H207">
            <v>62743621</v>
          </cell>
          <cell r="I207">
            <v>96293091</v>
          </cell>
          <cell r="J207">
            <v>263834032</v>
          </cell>
          <cell r="K207">
            <v>0</v>
          </cell>
          <cell r="L207">
            <v>28414107.98</v>
          </cell>
        </row>
        <row r="208">
          <cell r="B208">
            <v>447824647</v>
          </cell>
          <cell r="C208">
            <v>760937199</v>
          </cell>
          <cell r="D208">
            <v>1089511974.4100001</v>
          </cell>
          <cell r="E208">
            <v>705565784.40999997</v>
          </cell>
          <cell r="F208">
            <v>163173899</v>
          </cell>
          <cell r="G208">
            <v>156371299</v>
          </cell>
          <cell r="H208">
            <v>64400992</v>
          </cell>
          <cell r="I208">
            <v>102329218</v>
          </cell>
          <cell r="J208">
            <v>268873265</v>
          </cell>
          <cell r="K208">
            <v>0</v>
          </cell>
          <cell r="L208">
            <v>26933398.390000001</v>
          </cell>
        </row>
        <row r="209">
          <cell r="B209">
            <v>448073351</v>
          </cell>
          <cell r="C209">
            <v>768067362</v>
          </cell>
          <cell r="D209">
            <v>1123983812.1900001</v>
          </cell>
          <cell r="E209">
            <v>739289745.19000006</v>
          </cell>
          <cell r="F209">
            <v>161740536</v>
          </cell>
          <cell r="G209">
            <v>156651154</v>
          </cell>
          <cell r="H209">
            <v>66302377</v>
          </cell>
          <cell r="I209">
            <v>105097629</v>
          </cell>
          <cell r="J209">
            <v>269385422</v>
          </cell>
          <cell r="K209">
            <v>0</v>
          </cell>
          <cell r="L209">
            <v>25674028.309999999</v>
          </cell>
        </row>
        <row r="210">
          <cell r="B210">
            <v>449265011</v>
          </cell>
          <cell r="C210">
            <v>769080182</v>
          </cell>
          <cell r="D210">
            <v>1149760611.79</v>
          </cell>
          <cell r="E210">
            <v>749137336.78999996</v>
          </cell>
          <cell r="F210">
            <v>171613748</v>
          </cell>
          <cell r="G210">
            <v>161435740</v>
          </cell>
          <cell r="H210">
            <v>67573787</v>
          </cell>
          <cell r="I210">
            <v>107180270</v>
          </cell>
          <cell r="J210">
            <v>282116500</v>
          </cell>
          <cell r="K210">
            <v>0</v>
          </cell>
          <cell r="L210">
            <v>26677789.510000002</v>
          </cell>
        </row>
        <row r="211">
          <cell r="B211">
            <v>450971265</v>
          </cell>
          <cell r="C211">
            <v>739410923</v>
          </cell>
          <cell r="D211">
            <v>1195906348.7</v>
          </cell>
          <cell r="E211">
            <v>781796546.70000005</v>
          </cell>
          <cell r="F211">
            <v>172615972</v>
          </cell>
          <cell r="G211">
            <v>171467247</v>
          </cell>
          <cell r="H211">
            <v>70026583</v>
          </cell>
          <cell r="I211">
            <v>113679059</v>
          </cell>
          <cell r="J211">
            <v>283031224</v>
          </cell>
          <cell r="K211">
            <v>0</v>
          </cell>
          <cell r="L211">
            <v>28248353.800000001</v>
          </cell>
        </row>
        <row r="212">
          <cell r="B212">
            <v>444820327</v>
          </cell>
          <cell r="C212">
            <v>752843137</v>
          </cell>
          <cell r="D212">
            <v>1192030803.6300001</v>
          </cell>
          <cell r="E212">
            <v>766451153.63</v>
          </cell>
          <cell r="F212">
            <v>174235138</v>
          </cell>
          <cell r="G212">
            <v>179519437</v>
          </cell>
          <cell r="H212">
            <v>71825075</v>
          </cell>
          <cell r="I212">
            <v>120398034</v>
          </cell>
          <cell r="J212">
            <v>288780630</v>
          </cell>
          <cell r="K212">
            <v>0</v>
          </cell>
          <cell r="L212">
            <v>26094716.969999999</v>
          </cell>
        </row>
        <row r="213">
          <cell r="B213">
            <v>466606145</v>
          </cell>
          <cell r="C213">
            <v>758755942</v>
          </cell>
          <cell r="D213">
            <v>1197720635.78</v>
          </cell>
          <cell r="E213">
            <v>768966891.77999997</v>
          </cell>
          <cell r="F213">
            <v>172670720</v>
          </cell>
          <cell r="G213">
            <v>182272581</v>
          </cell>
          <cell r="H213">
            <v>73810443</v>
          </cell>
          <cell r="I213">
            <v>122815940</v>
          </cell>
          <cell r="J213">
            <v>289740023</v>
          </cell>
          <cell r="K213">
            <v>0</v>
          </cell>
          <cell r="L213">
            <v>25871333.82</v>
          </cell>
        </row>
        <row r="214">
          <cell r="B214">
            <v>466067224</v>
          </cell>
          <cell r="C214">
            <v>735322005</v>
          </cell>
          <cell r="D214">
            <v>1246376669.22</v>
          </cell>
          <cell r="E214">
            <v>785740859.22000003</v>
          </cell>
          <cell r="F214">
            <v>196560890</v>
          </cell>
          <cell r="G214">
            <v>189794159</v>
          </cell>
          <cell r="H214">
            <v>74280761</v>
          </cell>
          <cell r="I214">
            <v>124197827</v>
          </cell>
          <cell r="J214">
            <v>294955832</v>
          </cell>
          <cell r="K214">
            <v>0</v>
          </cell>
          <cell r="L214">
            <v>26612495.98</v>
          </cell>
        </row>
        <row r="215">
          <cell r="B215">
            <v>462390271</v>
          </cell>
          <cell r="C215">
            <v>734824062</v>
          </cell>
          <cell r="D215">
            <v>1247894789.1800001</v>
          </cell>
          <cell r="E215">
            <v>788690136.17999995</v>
          </cell>
          <cell r="F215">
            <v>200620671</v>
          </cell>
          <cell r="G215">
            <v>194948300</v>
          </cell>
          <cell r="H215">
            <v>63635682</v>
          </cell>
          <cell r="I215">
            <v>130174651</v>
          </cell>
          <cell r="J215">
            <v>295439318</v>
          </cell>
          <cell r="K215">
            <v>0</v>
          </cell>
          <cell r="L215">
            <v>21291534.620000001</v>
          </cell>
        </row>
        <row r="216">
          <cell r="B216">
            <v>468076980</v>
          </cell>
          <cell r="C216">
            <v>749508930</v>
          </cell>
          <cell r="D216">
            <v>1223912423.8099999</v>
          </cell>
          <cell r="E216">
            <v>778559406.80999994</v>
          </cell>
          <cell r="F216">
            <v>184109510</v>
          </cell>
          <cell r="G216">
            <v>196297097</v>
          </cell>
          <cell r="H216">
            <v>64946410</v>
          </cell>
          <cell r="I216">
            <v>130587085</v>
          </cell>
          <cell r="J216">
            <v>301208665</v>
          </cell>
          <cell r="K216">
            <v>0</v>
          </cell>
          <cell r="L216">
            <v>23147981.690000001</v>
          </cell>
        </row>
        <row r="217">
          <cell r="B217">
            <v>463233528</v>
          </cell>
          <cell r="C217">
            <v>754419508</v>
          </cell>
          <cell r="D217">
            <v>1251309099.22</v>
          </cell>
          <cell r="E217">
            <v>786199521.22000003</v>
          </cell>
          <cell r="F217">
            <v>194613684</v>
          </cell>
          <cell r="G217">
            <v>204622447</v>
          </cell>
          <cell r="H217">
            <v>65873447</v>
          </cell>
          <cell r="I217">
            <v>129583645</v>
          </cell>
          <cell r="J217">
            <v>301703624</v>
          </cell>
          <cell r="K217">
            <v>0</v>
          </cell>
          <cell r="L217">
            <v>25699120.879999999</v>
          </cell>
        </row>
        <row r="218">
          <cell r="B218">
            <v>477999764</v>
          </cell>
          <cell r="C218">
            <v>766710391</v>
          </cell>
          <cell r="D218">
            <v>1247633634.5699999</v>
          </cell>
          <cell r="E218">
            <v>785533643.57000005</v>
          </cell>
          <cell r="F218">
            <v>181126070</v>
          </cell>
          <cell r="G218">
            <v>211907030</v>
          </cell>
          <cell r="H218">
            <v>69066891</v>
          </cell>
          <cell r="I218">
            <v>126388651</v>
          </cell>
          <cell r="J218">
            <v>307343967</v>
          </cell>
          <cell r="K218">
            <v>0</v>
          </cell>
          <cell r="L218">
            <v>24026366.629999999</v>
          </cell>
        </row>
        <row r="219">
          <cell r="B219">
            <v>529898415</v>
          </cell>
          <cell r="C219">
            <v>749112499</v>
          </cell>
          <cell r="D219">
            <v>1261460642.8599999</v>
          </cell>
          <cell r="E219">
            <v>817775306.86000001</v>
          </cell>
          <cell r="F219">
            <v>160538086</v>
          </cell>
          <cell r="G219">
            <v>208985517</v>
          </cell>
          <cell r="H219">
            <v>74161733</v>
          </cell>
          <cell r="I219">
            <v>133089363.65000001</v>
          </cell>
          <cell r="J219">
            <v>288127302</v>
          </cell>
          <cell r="K219">
            <v>0</v>
          </cell>
          <cell r="L219">
            <v>25253937.440000001</v>
          </cell>
        </row>
        <row r="220">
          <cell r="B220">
            <v>498114163</v>
          </cell>
          <cell r="C220">
            <v>836749302</v>
          </cell>
          <cell r="D220">
            <v>1223978163.52</v>
          </cell>
          <cell r="E220">
            <v>768406244.51999998</v>
          </cell>
          <cell r="F220">
            <v>159812840</v>
          </cell>
          <cell r="G220">
            <v>220931062</v>
          </cell>
          <cell r="H220">
            <v>74828017</v>
          </cell>
          <cell r="I220">
            <v>139180803.90000001</v>
          </cell>
          <cell r="J220">
            <v>294744985</v>
          </cell>
          <cell r="K220">
            <v>0</v>
          </cell>
          <cell r="L220">
            <v>36926008.979999997</v>
          </cell>
        </row>
        <row r="221">
          <cell r="B221">
            <v>492928011</v>
          </cell>
          <cell r="C221">
            <v>879775022</v>
          </cell>
          <cell r="D221">
            <v>1205680458.4400001</v>
          </cell>
          <cell r="E221">
            <v>768227693.44000006</v>
          </cell>
          <cell r="F221">
            <v>146402316</v>
          </cell>
          <cell r="G221">
            <v>216047709</v>
          </cell>
          <cell r="H221">
            <v>75002740</v>
          </cell>
          <cell r="I221">
            <v>137960918</v>
          </cell>
          <cell r="J221">
            <v>294986904</v>
          </cell>
          <cell r="K221">
            <v>0</v>
          </cell>
          <cell r="L221">
            <v>30876104.859999999</v>
          </cell>
        </row>
        <row r="222">
          <cell r="B222">
            <v>505983311</v>
          </cell>
          <cell r="C222">
            <v>878467676</v>
          </cell>
          <cell r="D222">
            <v>1214446860.8</v>
          </cell>
          <cell r="E222">
            <v>744915629.79999995</v>
          </cell>
          <cell r="F222">
            <v>172685571</v>
          </cell>
          <cell r="G222">
            <v>220405265</v>
          </cell>
          <cell r="H222">
            <v>76440395</v>
          </cell>
          <cell r="I222">
            <v>142637875</v>
          </cell>
          <cell r="J222">
            <v>311217671</v>
          </cell>
          <cell r="K222">
            <v>0</v>
          </cell>
          <cell r="L222">
            <v>35596748.700000003</v>
          </cell>
        </row>
        <row r="223">
          <cell r="B223">
            <v>488444174</v>
          </cell>
          <cell r="C223">
            <v>826700712</v>
          </cell>
          <cell r="D223">
            <v>1274859604.77</v>
          </cell>
          <cell r="E223">
            <v>806029788.76999998</v>
          </cell>
          <cell r="F223">
            <v>155525218</v>
          </cell>
          <cell r="G223">
            <v>233369334</v>
          </cell>
          <cell r="H223">
            <v>79935264</v>
          </cell>
          <cell r="I223">
            <v>143439783.13999999</v>
          </cell>
          <cell r="J223">
            <v>312705957</v>
          </cell>
          <cell r="K223">
            <v>0</v>
          </cell>
          <cell r="L223">
            <v>32357976.030000001</v>
          </cell>
        </row>
        <row r="224">
          <cell r="B224">
            <v>492599396</v>
          </cell>
          <cell r="C224">
            <v>820813466</v>
          </cell>
          <cell r="D224">
            <v>1322617545.0899999</v>
          </cell>
          <cell r="E224">
            <v>821536137.09000003</v>
          </cell>
          <cell r="F224">
            <v>174307972</v>
          </cell>
          <cell r="G224">
            <v>244274874</v>
          </cell>
          <cell r="H224">
            <v>82498562</v>
          </cell>
          <cell r="I224">
            <v>152705440.40000001</v>
          </cell>
          <cell r="J224">
            <v>319428078</v>
          </cell>
          <cell r="K224">
            <v>0</v>
          </cell>
          <cell r="L224">
            <v>31113596.309999999</v>
          </cell>
        </row>
        <row r="225">
          <cell r="B225">
            <v>518046794</v>
          </cell>
          <cell r="C225">
            <v>806085176</v>
          </cell>
          <cell r="D225">
            <v>1322879552.6099999</v>
          </cell>
          <cell r="E225">
            <v>829215233.61000001</v>
          </cell>
          <cell r="F225">
            <v>168035746</v>
          </cell>
          <cell r="G225">
            <v>242116820</v>
          </cell>
          <cell r="H225">
            <v>83511753</v>
          </cell>
          <cell r="I225">
            <v>166656199.09999999</v>
          </cell>
          <cell r="J225">
            <v>319699773</v>
          </cell>
          <cell r="K225">
            <v>0</v>
          </cell>
          <cell r="L225">
            <v>32496892.190000001</v>
          </cell>
        </row>
        <row r="226">
          <cell r="B226">
            <v>509518128</v>
          </cell>
          <cell r="C226">
            <v>808942399</v>
          </cell>
          <cell r="D226">
            <v>1367491853.51</v>
          </cell>
          <cell r="E226">
            <v>864440976.50999999</v>
          </cell>
          <cell r="F226">
            <v>165701747</v>
          </cell>
          <cell r="G226">
            <v>251458460</v>
          </cell>
          <cell r="H226">
            <v>85890670</v>
          </cell>
          <cell r="I226">
            <v>174090417.72999999</v>
          </cell>
          <cell r="J226">
            <v>325026493</v>
          </cell>
          <cell r="K226">
            <v>0</v>
          </cell>
          <cell r="L226">
            <v>39204654.289999999</v>
          </cell>
        </row>
        <row r="227">
          <cell r="B227">
            <v>512055849</v>
          </cell>
          <cell r="C227">
            <v>802456591</v>
          </cell>
          <cell r="D227">
            <v>1372894170.51</v>
          </cell>
          <cell r="E227">
            <v>858565940.50999999</v>
          </cell>
          <cell r="F227">
            <v>179534615</v>
          </cell>
          <cell r="G227">
            <v>245719816</v>
          </cell>
          <cell r="H227">
            <v>89073799</v>
          </cell>
          <cell r="I227">
            <v>174524976.19</v>
          </cell>
          <cell r="J227">
            <v>325803817</v>
          </cell>
          <cell r="K227">
            <v>0</v>
          </cell>
          <cell r="L227">
            <v>42272595.090000004</v>
          </cell>
        </row>
        <row r="228">
          <cell r="B228">
            <v>518503156</v>
          </cell>
          <cell r="C228">
            <v>821719837</v>
          </cell>
          <cell r="D228">
            <v>1373635828.5699999</v>
          </cell>
          <cell r="E228">
            <v>870443035.57000005</v>
          </cell>
          <cell r="F228">
            <v>164016206</v>
          </cell>
          <cell r="G228">
            <v>246975187</v>
          </cell>
          <cell r="H228">
            <v>92201400</v>
          </cell>
          <cell r="I228">
            <v>183249710</v>
          </cell>
          <cell r="J228">
            <v>331421049</v>
          </cell>
          <cell r="K228">
            <v>0</v>
          </cell>
          <cell r="L228">
            <v>39698319.43</v>
          </cell>
        </row>
        <row r="229">
          <cell r="B229">
            <v>516672770</v>
          </cell>
          <cell r="C229">
            <v>799850389</v>
          </cell>
          <cell r="D229">
            <v>1421834335.6700001</v>
          </cell>
          <cell r="E229">
            <v>899293512.66999996</v>
          </cell>
          <cell r="F229">
            <v>186785518</v>
          </cell>
          <cell r="G229">
            <v>230985604</v>
          </cell>
          <cell r="H229">
            <v>104769701</v>
          </cell>
          <cell r="I229">
            <v>183779454</v>
          </cell>
          <cell r="J229">
            <v>329197177</v>
          </cell>
          <cell r="K229">
            <v>0</v>
          </cell>
          <cell r="L229">
            <v>37074357.630000003</v>
          </cell>
        </row>
        <row r="230">
          <cell r="B230">
            <v>545621580</v>
          </cell>
          <cell r="C230">
            <v>794718787</v>
          </cell>
          <cell r="D230">
            <v>1453334996.6700001</v>
          </cell>
          <cell r="E230">
            <v>910280086.66999996</v>
          </cell>
          <cell r="F230">
            <v>168307468</v>
          </cell>
          <cell r="G230">
            <v>264250663</v>
          </cell>
          <cell r="H230">
            <v>110496779</v>
          </cell>
          <cell r="I230">
            <v>179417870</v>
          </cell>
          <cell r="J230">
            <v>335447092</v>
          </cell>
          <cell r="K230">
            <v>0</v>
          </cell>
          <cell r="L230">
            <v>36373667.93</v>
          </cell>
        </row>
        <row r="231">
          <cell r="B231">
            <v>597229641</v>
          </cell>
          <cell r="C231">
            <v>815274931</v>
          </cell>
          <cell r="D231">
            <v>1440792139.3599999</v>
          </cell>
          <cell r="E231">
            <v>908572033.36000001</v>
          </cell>
          <cell r="F231">
            <v>151622855</v>
          </cell>
          <cell r="G231">
            <v>263381349</v>
          </cell>
          <cell r="H231">
            <v>117215902</v>
          </cell>
          <cell r="I231">
            <v>175575483</v>
          </cell>
          <cell r="J231">
            <v>334139710</v>
          </cell>
          <cell r="K231">
            <v>0</v>
          </cell>
          <cell r="L231">
            <v>33835316.740000002</v>
          </cell>
        </row>
        <row r="232">
          <cell r="B232">
            <v>567627735</v>
          </cell>
          <cell r="C232">
            <v>772651301</v>
          </cell>
          <cell r="D232">
            <v>1502864280.1199999</v>
          </cell>
          <cell r="E232">
            <v>885387574.38</v>
          </cell>
          <cell r="F232">
            <v>192518482</v>
          </cell>
          <cell r="G232">
            <v>295475002</v>
          </cell>
          <cell r="H232">
            <v>129483221.73999999</v>
          </cell>
          <cell r="I232">
            <v>174813266</v>
          </cell>
          <cell r="J232">
            <v>339084272</v>
          </cell>
          <cell r="K232">
            <v>0</v>
          </cell>
          <cell r="L232">
            <v>43212602.520000003</v>
          </cell>
        </row>
        <row r="233">
          <cell r="B233">
            <v>565517331</v>
          </cell>
          <cell r="C233">
            <v>788031692</v>
          </cell>
          <cell r="D233">
            <v>1499026111.53</v>
          </cell>
          <cell r="E233">
            <v>853564843.52999997</v>
          </cell>
          <cell r="F233">
            <v>215329220</v>
          </cell>
          <cell r="G233">
            <v>299151595</v>
          </cell>
          <cell r="H233">
            <v>130980453</v>
          </cell>
          <cell r="I233">
            <v>181453184</v>
          </cell>
          <cell r="J233">
            <v>336217265</v>
          </cell>
          <cell r="K233">
            <v>0</v>
          </cell>
          <cell r="L233">
            <v>55465534.57</v>
          </cell>
        </row>
        <row r="234">
          <cell r="B234">
            <v>574896181</v>
          </cell>
          <cell r="C234">
            <v>845268593</v>
          </cell>
          <cell r="D234">
            <v>1494780679.78</v>
          </cell>
          <cell r="E234">
            <v>837833246.77999997</v>
          </cell>
          <cell r="F234">
            <v>203719783</v>
          </cell>
          <cell r="G234">
            <v>304113922</v>
          </cell>
          <cell r="H234">
            <v>149113728</v>
          </cell>
          <cell r="I234">
            <v>187225146</v>
          </cell>
          <cell r="J234">
            <v>354212920</v>
          </cell>
          <cell r="K234">
            <v>0</v>
          </cell>
          <cell r="L234">
            <v>78106217.420000002</v>
          </cell>
        </row>
        <row r="235">
          <cell r="B235">
            <v>562210150</v>
          </cell>
          <cell r="C235">
            <v>823229715</v>
          </cell>
          <cell r="D235">
            <v>1535965847.52</v>
          </cell>
          <cell r="E235">
            <v>885129638.51999998</v>
          </cell>
          <cell r="F235">
            <v>204033137</v>
          </cell>
          <cell r="G235">
            <v>295725851</v>
          </cell>
          <cell r="H235">
            <v>151077221</v>
          </cell>
          <cell r="I235">
            <v>188746032</v>
          </cell>
          <cell r="J235">
            <v>356097854</v>
          </cell>
          <cell r="K235">
            <v>0</v>
          </cell>
          <cell r="L235">
            <v>44817955.880000003</v>
          </cell>
        </row>
        <row r="236">
          <cell r="B236">
            <v>576957903</v>
          </cell>
          <cell r="C236">
            <v>807624318</v>
          </cell>
          <cell r="D236">
            <v>1541559402.6700001</v>
          </cell>
          <cell r="E236">
            <v>885312088.66999996</v>
          </cell>
          <cell r="F236">
            <v>211082455</v>
          </cell>
          <cell r="G236">
            <v>293432195</v>
          </cell>
          <cell r="H236">
            <v>151732664</v>
          </cell>
          <cell r="I236">
            <v>187428727</v>
          </cell>
          <cell r="J236">
            <v>361665836</v>
          </cell>
          <cell r="K236">
            <v>0</v>
          </cell>
          <cell r="L236">
            <v>43288916.43</v>
          </cell>
        </row>
        <row r="237">
          <cell r="B237">
            <v>615384465</v>
          </cell>
          <cell r="C237">
            <v>849034079</v>
          </cell>
          <cell r="D237">
            <v>1520135615.1600001</v>
          </cell>
          <cell r="E237">
            <v>869231640.15999997</v>
          </cell>
          <cell r="F237">
            <v>212671764</v>
          </cell>
          <cell r="G237">
            <v>286874034</v>
          </cell>
          <cell r="H237">
            <v>151358177</v>
          </cell>
          <cell r="I237">
            <v>187001216</v>
          </cell>
          <cell r="J237">
            <v>361117817</v>
          </cell>
          <cell r="K237">
            <v>0</v>
          </cell>
          <cell r="L237">
            <v>55234148.439999998</v>
          </cell>
        </row>
      </sheetData>
      <sheetData sheetId="14">
        <row r="2">
          <cell r="B2" t="str">
            <v>M1-ByMenC</v>
          </cell>
          <cell r="C2" t="str">
            <v>Fondos para el Retiro</v>
          </cell>
          <cell r="D2" t="str">
            <v xml:space="preserve">Captación Bancaria </v>
          </cell>
          <cell r="E2" t="str">
            <v>Sociedades de Inversión</v>
          </cell>
          <cell r="F2" t="str">
            <v>Aseguradoras</v>
          </cell>
          <cell r="G2" t="str">
            <v>Suma</v>
          </cell>
          <cell r="H2" t="str">
            <v>Resto</v>
          </cell>
          <cell r="I2" t="str">
            <v>AFI</v>
          </cell>
        </row>
        <row r="4">
          <cell r="B4">
            <v>0</v>
          </cell>
          <cell r="D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B5">
            <v>0</v>
          </cell>
          <cell r="D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D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D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D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D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D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1705530</v>
          </cell>
          <cell r="D15">
            <v>9938491</v>
          </cell>
          <cell r="F15">
            <v>306000</v>
          </cell>
          <cell r="G15">
            <v>11950021</v>
          </cell>
          <cell r="H15">
            <v>2171540</v>
          </cell>
          <cell r="I15">
            <v>14121561</v>
          </cell>
        </row>
        <row r="16">
          <cell r="B16">
            <v>1483131.01</v>
          </cell>
          <cell r="D16">
            <v>10473487</v>
          </cell>
          <cell r="F16">
            <v>306000</v>
          </cell>
          <cell r="G16">
            <v>12262618.01</v>
          </cell>
          <cell r="H16">
            <v>2312585.3000000007</v>
          </cell>
          <cell r="I16">
            <v>14575203.310000001</v>
          </cell>
        </row>
        <row r="17">
          <cell r="B17">
            <v>1505401</v>
          </cell>
          <cell r="D17">
            <v>10957099</v>
          </cell>
          <cell r="F17">
            <v>306000</v>
          </cell>
          <cell r="G17">
            <v>12768500</v>
          </cell>
          <cell r="H17">
            <v>2422234</v>
          </cell>
          <cell r="I17">
            <v>15190734</v>
          </cell>
        </row>
        <row r="18">
          <cell r="B18">
            <v>1705810</v>
          </cell>
          <cell r="D18">
            <v>11728953</v>
          </cell>
          <cell r="F18">
            <v>339000</v>
          </cell>
          <cell r="G18">
            <v>13773763</v>
          </cell>
          <cell r="H18">
            <v>2514862</v>
          </cell>
          <cell r="I18">
            <v>16288625</v>
          </cell>
        </row>
        <row r="19">
          <cell r="B19">
            <v>1564024</v>
          </cell>
          <cell r="D19">
            <v>12683614</v>
          </cell>
          <cell r="F19">
            <v>339000</v>
          </cell>
          <cell r="G19">
            <v>14586638</v>
          </cell>
          <cell r="H19">
            <v>2620844</v>
          </cell>
          <cell r="I19">
            <v>17207482</v>
          </cell>
        </row>
        <row r="20">
          <cell r="B20">
            <v>1612922</v>
          </cell>
          <cell r="D20">
            <v>13594280</v>
          </cell>
          <cell r="F20">
            <v>339000</v>
          </cell>
          <cell r="G20">
            <v>15546202</v>
          </cell>
          <cell r="H20">
            <v>2690284</v>
          </cell>
          <cell r="I20">
            <v>18236486</v>
          </cell>
        </row>
        <row r="21">
          <cell r="B21">
            <v>1769960</v>
          </cell>
          <cell r="D21">
            <v>14007437</v>
          </cell>
          <cell r="F21">
            <v>406000</v>
          </cell>
          <cell r="G21">
            <v>16183397</v>
          </cell>
          <cell r="H21">
            <v>2837038</v>
          </cell>
          <cell r="I21">
            <v>19020435</v>
          </cell>
        </row>
        <row r="22">
          <cell r="B22">
            <v>1694567</v>
          </cell>
          <cell r="D22">
            <v>14850470</v>
          </cell>
          <cell r="F22">
            <v>406000</v>
          </cell>
          <cell r="G22">
            <v>16951037</v>
          </cell>
          <cell r="H22">
            <v>3202020</v>
          </cell>
          <cell r="I22">
            <v>20153057</v>
          </cell>
        </row>
        <row r="23">
          <cell r="B23">
            <v>1738199</v>
          </cell>
          <cell r="D23">
            <v>15660321</v>
          </cell>
          <cell r="F23">
            <v>406000</v>
          </cell>
          <cell r="G23">
            <v>17804520</v>
          </cell>
          <cell r="H23">
            <v>3862656.8999999985</v>
          </cell>
          <cell r="I23">
            <v>21667176.899999999</v>
          </cell>
        </row>
        <row r="24">
          <cell r="B24">
            <v>1866908</v>
          </cell>
          <cell r="D24">
            <v>16246598</v>
          </cell>
          <cell r="F24">
            <v>481000</v>
          </cell>
          <cell r="G24">
            <v>18594506</v>
          </cell>
          <cell r="H24">
            <v>4642674.8000000007</v>
          </cell>
          <cell r="I24">
            <v>23237180.800000001</v>
          </cell>
        </row>
        <row r="25">
          <cell r="B25">
            <v>1935157</v>
          </cell>
          <cell r="D25">
            <v>17509133</v>
          </cell>
          <cell r="F25">
            <v>481000</v>
          </cell>
          <cell r="G25">
            <v>19925290</v>
          </cell>
          <cell r="H25">
            <v>5445463.5</v>
          </cell>
          <cell r="I25">
            <v>25370753.5</v>
          </cell>
        </row>
        <row r="26">
          <cell r="B26">
            <v>2146212</v>
          </cell>
          <cell r="D26">
            <v>18693652</v>
          </cell>
          <cell r="F26">
            <v>481000</v>
          </cell>
          <cell r="G26">
            <v>21320864</v>
          </cell>
          <cell r="H26">
            <v>5912685.1999999993</v>
          </cell>
          <cell r="I26">
            <v>27233549.199999999</v>
          </cell>
        </row>
        <row r="27">
          <cell r="B27">
            <v>2580603</v>
          </cell>
          <cell r="D27">
            <v>20826373</v>
          </cell>
          <cell r="F27">
            <v>694000</v>
          </cell>
          <cell r="G27">
            <v>24100976</v>
          </cell>
          <cell r="H27">
            <v>5742445.1000000015</v>
          </cell>
          <cell r="I27">
            <v>29843421.100000001</v>
          </cell>
        </row>
        <row r="28">
          <cell r="B28">
            <v>2367632</v>
          </cell>
          <cell r="D28">
            <v>21770645</v>
          </cell>
          <cell r="F28">
            <v>694000</v>
          </cell>
          <cell r="G28">
            <v>24832277</v>
          </cell>
          <cell r="H28">
            <v>7188593.1000000015</v>
          </cell>
          <cell r="I28">
            <v>32020870.100000001</v>
          </cell>
        </row>
        <row r="29">
          <cell r="B29">
            <v>2490274</v>
          </cell>
          <cell r="D29">
            <v>23356472</v>
          </cell>
          <cell r="F29">
            <v>694000</v>
          </cell>
          <cell r="G29">
            <v>26540746</v>
          </cell>
          <cell r="H29">
            <v>8225404.8999999985</v>
          </cell>
          <cell r="I29">
            <v>34766150.899999999</v>
          </cell>
        </row>
        <row r="30">
          <cell r="B30">
            <v>2802839</v>
          </cell>
          <cell r="D30">
            <v>25931276</v>
          </cell>
          <cell r="F30">
            <v>830000</v>
          </cell>
          <cell r="G30">
            <v>29564115</v>
          </cell>
          <cell r="H30">
            <v>8369141.299999997</v>
          </cell>
          <cell r="I30">
            <v>37933256.299999997</v>
          </cell>
        </row>
        <row r="31">
          <cell r="B31">
            <v>2756530</v>
          </cell>
          <cell r="D31">
            <v>28106624</v>
          </cell>
          <cell r="F31">
            <v>830000</v>
          </cell>
          <cell r="G31">
            <v>31693154</v>
          </cell>
          <cell r="H31">
            <v>9581128.8999999985</v>
          </cell>
          <cell r="I31">
            <v>41274282.899999999</v>
          </cell>
        </row>
        <row r="32">
          <cell r="B32">
            <v>2904674</v>
          </cell>
          <cell r="D32">
            <v>30095531</v>
          </cell>
          <cell r="F32">
            <v>830000</v>
          </cell>
          <cell r="G32">
            <v>33830205</v>
          </cell>
          <cell r="H32">
            <v>10716012.600000001</v>
          </cell>
          <cell r="I32">
            <v>44546217.600000001</v>
          </cell>
        </row>
        <row r="33">
          <cell r="B33">
            <v>3394752</v>
          </cell>
          <cell r="D33">
            <v>32493233</v>
          </cell>
          <cell r="F33">
            <v>1079000</v>
          </cell>
          <cell r="G33">
            <v>36966985</v>
          </cell>
          <cell r="H33">
            <v>12176423.399999999</v>
          </cell>
          <cell r="I33">
            <v>49143408.399999999</v>
          </cell>
        </row>
        <row r="34">
          <cell r="B34">
            <v>3210913</v>
          </cell>
          <cell r="D34">
            <v>34787777</v>
          </cell>
          <cell r="F34">
            <v>1079000</v>
          </cell>
          <cell r="G34">
            <v>39077690</v>
          </cell>
          <cell r="H34">
            <v>13795138.299999997</v>
          </cell>
          <cell r="I34">
            <v>52872828.299999997</v>
          </cell>
        </row>
        <row r="35">
          <cell r="B35">
            <v>3776177</v>
          </cell>
          <cell r="D35">
            <v>35367448</v>
          </cell>
          <cell r="F35">
            <v>1079000</v>
          </cell>
          <cell r="G35">
            <v>40222625</v>
          </cell>
          <cell r="H35">
            <v>16589951.399999999</v>
          </cell>
          <cell r="I35">
            <v>56812576.399999999</v>
          </cell>
        </row>
        <row r="36">
          <cell r="B36">
            <v>3946928</v>
          </cell>
          <cell r="D36">
            <v>38313746</v>
          </cell>
          <cell r="F36">
            <v>1330000</v>
          </cell>
          <cell r="G36">
            <v>43590674</v>
          </cell>
          <cell r="H36">
            <v>17504950.799999997</v>
          </cell>
          <cell r="I36">
            <v>61095624.799999997</v>
          </cell>
        </row>
        <row r="37">
          <cell r="B37">
            <v>4157234</v>
          </cell>
          <cell r="D37">
            <v>40784979</v>
          </cell>
          <cell r="F37">
            <v>1330000</v>
          </cell>
          <cell r="G37">
            <v>46272213</v>
          </cell>
          <cell r="H37">
            <v>19554831</v>
          </cell>
          <cell r="I37">
            <v>65827044</v>
          </cell>
        </row>
        <row r="38">
          <cell r="B38">
            <v>5009659</v>
          </cell>
          <cell r="D38">
            <v>41985572</v>
          </cell>
          <cell r="F38">
            <v>1330000</v>
          </cell>
          <cell r="G38">
            <v>48325231</v>
          </cell>
          <cell r="H38">
            <v>20327117.599999994</v>
          </cell>
          <cell r="I38">
            <v>68652348.599999994</v>
          </cell>
        </row>
        <row r="39">
          <cell r="B39">
            <v>5119591</v>
          </cell>
          <cell r="D39">
            <v>49282136</v>
          </cell>
          <cell r="F39">
            <v>1788000</v>
          </cell>
          <cell r="G39">
            <v>56189727</v>
          </cell>
          <cell r="H39">
            <v>19158173.900000006</v>
          </cell>
          <cell r="I39">
            <v>75347900.900000006</v>
          </cell>
        </row>
        <row r="40">
          <cell r="B40">
            <v>5016825</v>
          </cell>
          <cell r="D40">
            <v>49889174</v>
          </cell>
          <cell r="F40">
            <v>1788000</v>
          </cell>
          <cell r="G40">
            <v>56693999</v>
          </cell>
          <cell r="H40">
            <v>22718565.799999997</v>
          </cell>
          <cell r="I40">
            <v>79412564.799999997</v>
          </cell>
        </row>
        <row r="41">
          <cell r="B41">
            <v>6016156</v>
          </cell>
          <cell r="D41">
            <v>53149708</v>
          </cell>
          <cell r="F41">
            <v>1788000</v>
          </cell>
          <cell r="G41">
            <v>60953864</v>
          </cell>
          <cell r="H41">
            <v>26899966.400000006</v>
          </cell>
          <cell r="I41">
            <v>87853830.400000006</v>
          </cell>
        </row>
        <row r="42">
          <cell r="B42">
            <v>5783050</v>
          </cell>
          <cell r="D42">
            <v>57100240</v>
          </cell>
          <cell r="F42">
            <v>1913000</v>
          </cell>
          <cell r="G42">
            <v>64796290</v>
          </cell>
          <cell r="H42">
            <v>29401452.299999997</v>
          </cell>
          <cell r="I42">
            <v>94197742.299999997</v>
          </cell>
        </row>
        <row r="43">
          <cell r="B43">
            <v>6432034</v>
          </cell>
          <cell r="D43">
            <v>56608232</v>
          </cell>
          <cell r="F43">
            <v>1913000</v>
          </cell>
          <cell r="G43">
            <v>64953266</v>
          </cell>
          <cell r="H43">
            <v>34098194.599999994</v>
          </cell>
          <cell r="I43">
            <v>99051460.599999994</v>
          </cell>
        </row>
        <row r="44">
          <cell r="B44">
            <v>6125613</v>
          </cell>
          <cell r="D44">
            <v>59260011</v>
          </cell>
          <cell r="F44">
            <v>1913000</v>
          </cell>
          <cell r="G44">
            <v>67298624</v>
          </cell>
          <cell r="H44">
            <v>35149507.200000003</v>
          </cell>
          <cell r="I44">
            <v>102448131.2</v>
          </cell>
        </row>
        <row r="45">
          <cell r="B45">
            <v>6683200</v>
          </cell>
          <cell r="D45">
            <v>58117484</v>
          </cell>
          <cell r="F45">
            <v>1917000</v>
          </cell>
          <cell r="G45">
            <v>66717684</v>
          </cell>
          <cell r="H45">
            <v>36176217.700000003</v>
          </cell>
          <cell r="I45">
            <v>102893901.7</v>
          </cell>
        </row>
        <row r="46">
          <cell r="B46">
            <v>6370231</v>
          </cell>
          <cell r="D46">
            <v>58280919</v>
          </cell>
          <cell r="F46">
            <v>1917000</v>
          </cell>
          <cell r="G46">
            <v>66568150</v>
          </cell>
          <cell r="H46">
            <v>35260030.900000006</v>
          </cell>
          <cell r="I46">
            <v>101828180.90000001</v>
          </cell>
        </row>
        <row r="47">
          <cell r="B47">
            <v>6219008</v>
          </cell>
          <cell r="D47">
            <v>56658653</v>
          </cell>
          <cell r="F47">
            <v>1917000</v>
          </cell>
          <cell r="G47">
            <v>64794661</v>
          </cell>
          <cell r="H47">
            <v>37288379.700000003</v>
          </cell>
          <cell r="I47">
            <v>102083040.7</v>
          </cell>
        </row>
        <row r="48">
          <cell r="B48">
            <v>6473693</v>
          </cell>
          <cell r="D48">
            <v>59269278</v>
          </cell>
          <cell r="F48">
            <v>1978000</v>
          </cell>
          <cell r="G48">
            <v>67720971</v>
          </cell>
          <cell r="H48">
            <v>37010412.900000006</v>
          </cell>
          <cell r="I48">
            <v>104731383.90000001</v>
          </cell>
        </row>
        <row r="49">
          <cell r="B49">
            <v>7481866</v>
          </cell>
          <cell r="D49">
            <v>56455066</v>
          </cell>
          <cell r="F49">
            <v>1978000</v>
          </cell>
          <cell r="G49">
            <v>65914932</v>
          </cell>
          <cell r="H49">
            <v>39519743.400000006</v>
          </cell>
          <cell r="I49">
            <v>105434675.40000001</v>
          </cell>
        </row>
        <row r="50">
          <cell r="B50">
            <v>7391718</v>
          </cell>
          <cell r="D50">
            <v>53270801</v>
          </cell>
          <cell r="F50">
            <v>1978000</v>
          </cell>
          <cell r="G50">
            <v>62640519</v>
          </cell>
          <cell r="H50">
            <v>45128969</v>
          </cell>
          <cell r="I50">
            <v>107769488</v>
          </cell>
        </row>
        <row r="51">
          <cell r="B51">
            <v>7512963</v>
          </cell>
          <cell r="D51">
            <v>59824678</v>
          </cell>
          <cell r="F51">
            <v>2797000</v>
          </cell>
          <cell r="G51">
            <v>70134641</v>
          </cell>
          <cell r="H51">
            <v>41347268.900000006</v>
          </cell>
          <cell r="I51">
            <v>111481909.90000001</v>
          </cell>
        </row>
        <row r="52">
          <cell r="B52">
            <v>7063909</v>
          </cell>
          <cell r="D52">
            <v>62108097</v>
          </cell>
          <cell r="F52">
            <v>2797000</v>
          </cell>
          <cell r="G52">
            <v>71969006</v>
          </cell>
          <cell r="H52">
            <v>45583077.900000006</v>
          </cell>
          <cell r="I52">
            <v>117552083.90000001</v>
          </cell>
        </row>
        <row r="53">
          <cell r="B53">
            <v>7413239</v>
          </cell>
          <cell r="D53">
            <v>56665177</v>
          </cell>
          <cell r="F53">
            <v>2797000</v>
          </cell>
          <cell r="G53">
            <v>66875416</v>
          </cell>
          <cell r="H53">
            <v>54172085.599999994</v>
          </cell>
          <cell r="I53">
            <v>121047501.59999999</v>
          </cell>
        </row>
        <row r="54">
          <cell r="B54">
            <v>7087539</v>
          </cell>
          <cell r="D54">
            <v>55285896</v>
          </cell>
          <cell r="F54">
            <v>3231000</v>
          </cell>
          <cell r="G54">
            <v>65604435</v>
          </cell>
          <cell r="H54">
            <v>58077335.299999997</v>
          </cell>
          <cell r="I54">
            <v>123681770.3</v>
          </cell>
        </row>
        <row r="55">
          <cell r="B55">
            <v>7293832</v>
          </cell>
          <cell r="D55">
            <v>59287206</v>
          </cell>
          <cell r="F55">
            <v>3231000</v>
          </cell>
          <cell r="G55">
            <v>69812038</v>
          </cell>
          <cell r="H55">
            <v>62090363.700000003</v>
          </cell>
          <cell r="I55">
            <v>131902401.7</v>
          </cell>
        </row>
        <row r="56">
          <cell r="B56">
            <v>7635077</v>
          </cell>
          <cell r="D56">
            <v>60689371</v>
          </cell>
          <cell r="F56">
            <v>3231000</v>
          </cell>
          <cell r="G56">
            <v>71555448</v>
          </cell>
          <cell r="H56">
            <v>61981574.200000003</v>
          </cell>
          <cell r="I56">
            <v>133537022.2</v>
          </cell>
        </row>
        <row r="57">
          <cell r="B57">
            <v>7695571</v>
          </cell>
          <cell r="D57">
            <v>68232155</v>
          </cell>
          <cell r="F57">
            <v>3720000</v>
          </cell>
          <cell r="G57">
            <v>79647726</v>
          </cell>
          <cell r="H57">
            <v>60758479.300000012</v>
          </cell>
          <cell r="I57">
            <v>140406205.30000001</v>
          </cell>
        </row>
        <row r="58">
          <cell r="B58">
            <v>8826102</v>
          </cell>
          <cell r="D58">
            <v>68742944</v>
          </cell>
          <cell r="F58">
            <v>3720000</v>
          </cell>
          <cell r="G58">
            <v>81289046</v>
          </cell>
          <cell r="H58">
            <v>67586058.400000006</v>
          </cell>
          <cell r="I58">
            <v>148875104.40000001</v>
          </cell>
        </row>
        <row r="59">
          <cell r="B59">
            <v>8560320</v>
          </cell>
          <cell r="D59">
            <v>68743842</v>
          </cell>
          <cell r="F59">
            <v>3720000</v>
          </cell>
          <cell r="G59">
            <v>81024162</v>
          </cell>
          <cell r="H59">
            <v>70841590.599999994</v>
          </cell>
          <cell r="I59">
            <v>151865752.59999999</v>
          </cell>
        </row>
        <row r="60">
          <cell r="B60">
            <v>9061297</v>
          </cell>
          <cell r="D60">
            <v>74067795</v>
          </cell>
          <cell r="F60">
            <v>4363000</v>
          </cell>
          <cell r="G60">
            <v>87492092</v>
          </cell>
          <cell r="H60">
            <v>68732791</v>
          </cell>
          <cell r="I60">
            <v>156224883</v>
          </cell>
        </row>
        <row r="61">
          <cell r="B61">
            <v>9700875</v>
          </cell>
          <cell r="D61">
            <v>77437379</v>
          </cell>
          <cell r="F61">
            <v>4363000</v>
          </cell>
          <cell r="G61">
            <v>91501254</v>
          </cell>
          <cell r="H61">
            <v>70416606.599999994</v>
          </cell>
          <cell r="I61">
            <v>161917860.59999999</v>
          </cell>
        </row>
        <row r="62">
          <cell r="B62">
            <v>10236127</v>
          </cell>
          <cell r="D62">
            <v>81137724</v>
          </cell>
          <cell r="F62">
            <v>4363000</v>
          </cell>
          <cell r="G62">
            <v>95736851</v>
          </cell>
          <cell r="H62">
            <v>71886400.599999994</v>
          </cell>
          <cell r="I62">
            <v>167623251.59999999</v>
          </cell>
        </row>
        <row r="63">
          <cell r="B63">
            <v>12056517</v>
          </cell>
          <cell r="D63">
            <v>92301707</v>
          </cell>
          <cell r="F63">
            <v>4876000</v>
          </cell>
          <cell r="G63">
            <v>109234224</v>
          </cell>
          <cell r="H63">
            <v>66943359.699999988</v>
          </cell>
          <cell r="I63">
            <v>176177583.69999999</v>
          </cell>
        </row>
        <row r="64">
          <cell r="B64">
            <v>11200428</v>
          </cell>
          <cell r="D64">
            <v>90751107</v>
          </cell>
          <cell r="F64">
            <v>4876000</v>
          </cell>
          <cell r="G64">
            <v>106827535</v>
          </cell>
          <cell r="H64">
            <v>71983028.800000012</v>
          </cell>
          <cell r="I64">
            <v>178810563.80000001</v>
          </cell>
        </row>
        <row r="65">
          <cell r="B65">
            <v>11850011</v>
          </cell>
          <cell r="D65">
            <v>89860775</v>
          </cell>
          <cell r="F65">
            <v>4876000</v>
          </cell>
          <cell r="G65">
            <v>106586786</v>
          </cell>
          <cell r="H65">
            <v>78298059</v>
          </cell>
          <cell r="I65">
            <v>184884845</v>
          </cell>
        </row>
        <row r="66">
          <cell r="B66">
            <v>12557444</v>
          </cell>
          <cell r="D66">
            <v>92162115</v>
          </cell>
          <cell r="F66">
            <v>5268000</v>
          </cell>
          <cell r="G66">
            <v>109987559</v>
          </cell>
          <cell r="H66">
            <v>81225707.699999988</v>
          </cell>
          <cell r="I66">
            <v>191213266.69999999</v>
          </cell>
        </row>
        <row r="67">
          <cell r="B67">
            <v>13409626</v>
          </cell>
          <cell r="D67">
            <v>96296424</v>
          </cell>
          <cell r="F67">
            <v>5268000</v>
          </cell>
          <cell r="G67">
            <v>114974050</v>
          </cell>
          <cell r="H67">
            <v>83893183.5</v>
          </cell>
          <cell r="I67">
            <v>198867233.5</v>
          </cell>
        </row>
        <row r="68">
          <cell r="B68">
            <v>15559316</v>
          </cell>
          <cell r="D68">
            <v>96591445</v>
          </cell>
          <cell r="F68">
            <v>5268000</v>
          </cell>
          <cell r="G68">
            <v>117418761</v>
          </cell>
          <cell r="H68">
            <v>88624387.699999988</v>
          </cell>
          <cell r="I68">
            <v>206043148.69999999</v>
          </cell>
        </row>
        <row r="69">
          <cell r="B69">
            <v>16293080</v>
          </cell>
          <cell r="D69">
            <v>99746577</v>
          </cell>
          <cell r="F69">
            <v>5858000</v>
          </cell>
          <cell r="G69">
            <v>121897657</v>
          </cell>
          <cell r="H69">
            <v>90444198.699999988</v>
          </cell>
          <cell r="I69">
            <v>212341855.69999999</v>
          </cell>
        </row>
        <row r="70">
          <cell r="B70">
            <v>15902346</v>
          </cell>
          <cell r="D70">
            <v>102198950</v>
          </cell>
          <cell r="F70">
            <v>5858000</v>
          </cell>
          <cell r="G70">
            <v>123959296</v>
          </cell>
          <cell r="H70">
            <v>95521098.699999988</v>
          </cell>
          <cell r="I70">
            <v>219480394.69999999</v>
          </cell>
        </row>
        <row r="71">
          <cell r="B71">
            <v>15781238</v>
          </cell>
          <cell r="D71">
            <v>104173011</v>
          </cell>
          <cell r="F71">
            <v>5858000</v>
          </cell>
          <cell r="G71">
            <v>125812249</v>
          </cell>
          <cell r="H71">
            <v>98598048</v>
          </cell>
          <cell r="I71">
            <v>224410297</v>
          </cell>
        </row>
        <row r="72">
          <cell r="B72">
            <v>16298581</v>
          </cell>
          <cell r="D72">
            <v>109856392</v>
          </cell>
          <cell r="F72">
            <v>6084000</v>
          </cell>
          <cell r="G72">
            <v>132238973</v>
          </cell>
          <cell r="H72">
            <v>96423828.400000006</v>
          </cell>
          <cell r="I72">
            <v>228662801.40000001</v>
          </cell>
        </row>
        <row r="73">
          <cell r="B73">
            <v>20238359</v>
          </cell>
          <cell r="D73">
            <v>113612226</v>
          </cell>
          <cell r="F73">
            <v>6084000</v>
          </cell>
          <cell r="G73">
            <v>139934585</v>
          </cell>
          <cell r="H73">
            <v>97961252</v>
          </cell>
          <cell r="I73">
            <v>237895837</v>
          </cell>
        </row>
        <row r="74">
          <cell r="B74">
            <v>23181677</v>
          </cell>
          <cell r="D74">
            <v>118991421</v>
          </cell>
          <cell r="F74">
            <v>6084000</v>
          </cell>
          <cell r="G74">
            <v>148257098</v>
          </cell>
          <cell r="H74">
            <v>101350251.19999999</v>
          </cell>
          <cell r="I74">
            <v>249607349.19999999</v>
          </cell>
        </row>
        <row r="75">
          <cell r="B75">
            <v>25503963</v>
          </cell>
          <cell r="D75">
            <v>133885919</v>
          </cell>
          <cell r="F75">
            <v>7283000</v>
          </cell>
          <cell r="G75">
            <v>166672882</v>
          </cell>
          <cell r="H75">
            <v>90339578.300000012</v>
          </cell>
          <cell r="I75">
            <v>257012460.30000001</v>
          </cell>
        </row>
        <row r="76">
          <cell r="B76">
            <v>24183245</v>
          </cell>
          <cell r="D76">
            <v>136295715</v>
          </cell>
          <cell r="F76">
            <v>7283000</v>
          </cell>
          <cell r="G76">
            <v>167761960</v>
          </cell>
          <cell r="H76">
            <v>91687114.199999988</v>
          </cell>
          <cell r="I76">
            <v>259449074.19999999</v>
          </cell>
        </row>
        <row r="77">
          <cell r="B77">
            <v>25419095</v>
          </cell>
          <cell r="D77">
            <v>141336323.90000001</v>
          </cell>
          <cell r="F77">
            <v>7283000</v>
          </cell>
          <cell r="G77">
            <v>174038418.90000001</v>
          </cell>
          <cell r="H77">
            <v>92734640.900000006</v>
          </cell>
          <cell r="I77">
            <v>266773059.80000001</v>
          </cell>
        </row>
        <row r="78">
          <cell r="B78">
            <v>25380600</v>
          </cell>
          <cell r="D78">
            <v>147242642.90000001</v>
          </cell>
          <cell r="F78">
            <v>7600000</v>
          </cell>
          <cell r="G78">
            <v>180223242.90000001</v>
          </cell>
          <cell r="H78">
            <v>92829565.599999994</v>
          </cell>
          <cell r="I78">
            <v>273052808.5</v>
          </cell>
        </row>
        <row r="79">
          <cell r="B79">
            <v>28461413</v>
          </cell>
          <cell r="D79">
            <v>153460670</v>
          </cell>
          <cell r="F79">
            <v>7600000</v>
          </cell>
          <cell r="G79">
            <v>189522083</v>
          </cell>
          <cell r="H79">
            <v>94849842.5</v>
          </cell>
          <cell r="I79">
            <v>284371925.5</v>
          </cell>
        </row>
        <row r="80">
          <cell r="B80">
            <v>29525851</v>
          </cell>
          <cell r="D80">
            <v>161939134.90000001</v>
          </cell>
          <cell r="F80">
            <v>7600000</v>
          </cell>
          <cell r="G80">
            <v>199064985.90000001</v>
          </cell>
          <cell r="H80">
            <v>93952340.99999997</v>
          </cell>
          <cell r="I80">
            <v>293017326.89999998</v>
          </cell>
        </row>
        <row r="81">
          <cell r="B81">
            <v>29545071</v>
          </cell>
          <cell r="D81">
            <v>165410245.90000001</v>
          </cell>
          <cell r="F81">
            <v>8090000</v>
          </cell>
          <cell r="G81">
            <v>203045316.90000001</v>
          </cell>
          <cell r="H81">
            <v>91397480.599999994</v>
          </cell>
          <cell r="I81">
            <v>294442797.5</v>
          </cell>
        </row>
        <row r="82">
          <cell r="B82">
            <v>28236495</v>
          </cell>
          <cell r="D82">
            <v>166816165.90000001</v>
          </cell>
          <cell r="F82">
            <v>8090000</v>
          </cell>
          <cell r="G82">
            <v>203142660.90000001</v>
          </cell>
          <cell r="H82">
            <v>99180953.799999982</v>
          </cell>
          <cell r="I82">
            <v>302323614.69999999</v>
          </cell>
        </row>
        <row r="83">
          <cell r="B83">
            <v>32472005</v>
          </cell>
          <cell r="D83">
            <v>177975504.90000001</v>
          </cell>
          <cell r="F83">
            <v>8090000</v>
          </cell>
          <cell r="G83">
            <v>218537509.90000001</v>
          </cell>
          <cell r="H83">
            <v>87930769.99999997</v>
          </cell>
          <cell r="I83">
            <v>306468279.89999998</v>
          </cell>
        </row>
        <row r="84">
          <cell r="B84">
            <v>40082666</v>
          </cell>
          <cell r="D84">
            <v>170053971</v>
          </cell>
          <cell r="F84">
            <v>8487000</v>
          </cell>
          <cell r="G84">
            <v>218623637</v>
          </cell>
          <cell r="H84">
            <v>84592667.699999988</v>
          </cell>
          <cell r="I84">
            <v>303216304.69999999</v>
          </cell>
        </row>
        <row r="85">
          <cell r="B85">
            <v>67061202</v>
          </cell>
          <cell r="D85">
            <v>168239442.90000001</v>
          </cell>
          <cell r="F85">
            <v>8487000</v>
          </cell>
          <cell r="G85">
            <v>243787644.90000001</v>
          </cell>
          <cell r="H85">
            <v>72224106.099999994</v>
          </cell>
          <cell r="I85">
            <v>316011751</v>
          </cell>
        </row>
        <row r="86">
          <cell r="B86">
            <v>72811450</v>
          </cell>
          <cell r="D86">
            <v>168418874.90000001</v>
          </cell>
          <cell r="F86">
            <v>8487000</v>
          </cell>
          <cell r="G86">
            <v>249717324.90000001</v>
          </cell>
          <cell r="H86">
            <v>78291502.799999982</v>
          </cell>
          <cell r="I86">
            <v>328008827.69999999</v>
          </cell>
        </row>
        <row r="87">
          <cell r="B87">
            <v>79248694</v>
          </cell>
          <cell r="D87">
            <v>165642038.80000001</v>
          </cell>
          <cell r="F87">
            <v>9350000</v>
          </cell>
          <cell r="G87">
            <v>254240732.80000001</v>
          </cell>
          <cell r="H87">
            <v>74998066.5</v>
          </cell>
          <cell r="I87">
            <v>329238799.30000001</v>
          </cell>
        </row>
        <row r="88">
          <cell r="B88">
            <v>76204224</v>
          </cell>
          <cell r="D88">
            <v>168144257.90000001</v>
          </cell>
          <cell r="F88">
            <v>9350000</v>
          </cell>
          <cell r="G88">
            <v>253698481.90000001</v>
          </cell>
          <cell r="H88">
            <v>75299165.400000006</v>
          </cell>
          <cell r="I88">
            <v>328997647.30000001</v>
          </cell>
        </row>
        <row r="89">
          <cell r="B89">
            <v>75058705</v>
          </cell>
          <cell r="D89">
            <v>178624424.80000001</v>
          </cell>
          <cell r="F89">
            <v>9350000</v>
          </cell>
          <cell r="G89">
            <v>263033129.80000001</v>
          </cell>
          <cell r="H89">
            <v>72064329.899999976</v>
          </cell>
          <cell r="I89">
            <v>335097459.69999999</v>
          </cell>
        </row>
        <row r="90">
          <cell r="B90">
            <v>74032973</v>
          </cell>
          <cell r="D90">
            <v>186450096</v>
          </cell>
          <cell r="F90">
            <v>10277000</v>
          </cell>
          <cell r="G90">
            <v>270760069</v>
          </cell>
          <cell r="H90">
            <v>67306844.300000012</v>
          </cell>
          <cell r="I90">
            <v>338066913.30000001</v>
          </cell>
        </row>
        <row r="91">
          <cell r="B91">
            <v>74547067</v>
          </cell>
          <cell r="D91">
            <v>184837873</v>
          </cell>
          <cell r="F91">
            <v>10277000</v>
          </cell>
          <cell r="G91">
            <v>269661940</v>
          </cell>
          <cell r="H91">
            <v>73481757.800000012</v>
          </cell>
          <cell r="I91">
            <v>343143697.80000001</v>
          </cell>
        </row>
        <row r="92">
          <cell r="B92">
            <v>77627278</v>
          </cell>
          <cell r="D92">
            <v>185905552.90000001</v>
          </cell>
          <cell r="F92">
            <v>10277000</v>
          </cell>
          <cell r="G92">
            <v>273809830.89999998</v>
          </cell>
          <cell r="H92">
            <v>74620334</v>
          </cell>
          <cell r="I92">
            <v>348430164.89999998</v>
          </cell>
        </row>
        <row r="93">
          <cell r="B93">
            <v>79222901</v>
          </cell>
          <cell r="C93">
            <v>534993</v>
          </cell>
          <cell r="D93">
            <v>190683151.90000001</v>
          </cell>
          <cell r="F93">
            <v>11090000</v>
          </cell>
          <cell r="G93">
            <v>281531045.89999998</v>
          </cell>
          <cell r="H93">
            <v>67943952.100000024</v>
          </cell>
          <cell r="I93">
            <v>349474998</v>
          </cell>
        </row>
        <row r="94">
          <cell r="B94">
            <v>77875040</v>
          </cell>
          <cell r="C94">
            <v>1109132</v>
          </cell>
          <cell r="D94">
            <v>199574294.90000001</v>
          </cell>
          <cell r="F94">
            <v>11090000</v>
          </cell>
          <cell r="G94">
            <v>289648466.89999998</v>
          </cell>
          <cell r="H94">
            <v>71479953.5</v>
          </cell>
          <cell r="I94">
            <v>361128420.39999998</v>
          </cell>
        </row>
        <row r="95">
          <cell r="B95">
            <v>76946564</v>
          </cell>
          <cell r="C95">
            <v>1132842</v>
          </cell>
          <cell r="D95">
            <v>208123942.69999999</v>
          </cell>
          <cell r="F95">
            <v>11090000</v>
          </cell>
          <cell r="G95">
            <v>297293348.69999999</v>
          </cell>
          <cell r="H95">
            <v>60081233.300000012</v>
          </cell>
          <cell r="I95">
            <v>357374582</v>
          </cell>
        </row>
        <row r="96">
          <cell r="B96">
            <v>76358184</v>
          </cell>
          <cell r="C96">
            <v>1482085</v>
          </cell>
          <cell r="D96">
            <v>217926180</v>
          </cell>
          <cell r="F96">
            <v>11146000</v>
          </cell>
          <cell r="G96">
            <v>306912449</v>
          </cell>
          <cell r="H96">
            <v>58522162.699999988</v>
          </cell>
          <cell r="I96">
            <v>365434611.69999999</v>
          </cell>
        </row>
        <row r="97">
          <cell r="B97">
            <v>86088003</v>
          </cell>
          <cell r="C97">
            <v>1534111</v>
          </cell>
          <cell r="D97">
            <v>225911761.80000001</v>
          </cell>
          <cell r="F97">
            <v>11146000</v>
          </cell>
          <cell r="G97">
            <v>324679875.80000001</v>
          </cell>
          <cell r="H97">
            <v>50678738.699999988</v>
          </cell>
          <cell r="I97">
            <v>375358614.5</v>
          </cell>
        </row>
        <row r="98">
          <cell r="B98">
            <v>88388440</v>
          </cell>
          <cell r="C98">
            <v>1960878</v>
          </cell>
          <cell r="D98">
            <v>234823438.69999999</v>
          </cell>
          <cell r="F98">
            <v>11146000</v>
          </cell>
          <cell r="G98">
            <v>336318756.69999999</v>
          </cell>
          <cell r="H98">
            <v>49967167.199999988</v>
          </cell>
          <cell r="I98">
            <v>386285923.89999998</v>
          </cell>
        </row>
        <row r="99">
          <cell r="B99">
            <v>91649166</v>
          </cell>
          <cell r="C99">
            <v>2020431</v>
          </cell>
          <cell r="D99">
            <v>239771691</v>
          </cell>
          <cell r="F99">
            <v>12419000</v>
          </cell>
          <cell r="G99">
            <v>345860288</v>
          </cell>
          <cell r="H99">
            <v>48562830.600000024</v>
          </cell>
          <cell r="I99">
            <v>394423118.60000002</v>
          </cell>
        </row>
        <row r="100">
          <cell r="B100">
            <v>90978673</v>
          </cell>
          <cell r="C100">
            <v>2466008</v>
          </cell>
          <cell r="D100">
            <v>250517583.90000001</v>
          </cell>
          <cell r="F100">
            <v>12419000</v>
          </cell>
          <cell r="G100">
            <v>356381264.89999998</v>
          </cell>
          <cell r="H100">
            <v>52651351.600000024</v>
          </cell>
          <cell r="I100">
            <v>409032616.5</v>
          </cell>
        </row>
        <row r="101">
          <cell r="B101">
            <v>92246632</v>
          </cell>
          <cell r="C101">
            <v>2536088</v>
          </cell>
          <cell r="D101">
            <v>254727513.90000001</v>
          </cell>
          <cell r="F101">
            <v>12419000</v>
          </cell>
          <cell r="G101">
            <v>361929233.89999998</v>
          </cell>
          <cell r="H101">
            <v>50676618.600000024</v>
          </cell>
          <cell r="I101">
            <v>412605852.5</v>
          </cell>
        </row>
        <row r="102">
          <cell r="B102">
            <v>91617997</v>
          </cell>
          <cell r="C102">
            <v>2962914</v>
          </cell>
          <cell r="D102">
            <v>261589283.5</v>
          </cell>
          <cell r="F102">
            <v>13167000</v>
          </cell>
          <cell r="G102">
            <v>369337194.5</v>
          </cell>
          <cell r="H102">
            <v>51873888.5</v>
          </cell>
          <cell r="I102">
            <v>421211083</v>
          </cell>
        </row>
        <row r="103">
          <cell r="B103">
            <v>91249286</v>
          </cell>
          <cell r="C103">
            <v>3022936</v>
          </cell>
          <cell r="D103">
            <v>272703160.69999999</v>
          </cell>
          <cell r="F103">
            <v>13167000</v>
          </cell>
          <cell r="G103">
            <v>380142382.69999999</v>
          </cell>
          <cell r="H103">
            <v>52632181.800000012</v>
          </cell>
          <cell r="I103">
            <v>432774564.5</v>
          </cell>
        </row>
        <row r="104">
          <cell r="B104">
            <v>93975754</v>
          </cell>
          <cell r="C104">
            <v>3479778</v>
          </cell>
          <cell r="D104">
            <v>276015886</v>
          </cell>
          <cell r="F104">
            <v>13167000</v>
          </cell>
          <cell r="G104">
            <v>386638418</v>
          </cell>
          <cell r="H104">
            <v>54260792.399999976</v>
          </cell>
          <cell r="I104">
            <v>440899210.39999998</v>
          </cell>
        </row>
        <row r="105">
          <cell r="B105">
            <v>96857324</v>
          </cell>
          <cell r="C105">
            <v>3550191</v>
          </cell>
          <cell r="D105">
            <v>280804745.69999999</v>
          </cell>
          <cell r="F105">
            <v>13111000</v>
          </cell>
          <cell r="G105">
            <v>394323260.69999999</v>
          </cell>
          <cell r="H105">
            <v>57191863.600000024</v>
          </cell>
          <cell r="I105">
            <v>451515124.30000001</v>
          </cell>
        </row>
        <row r="106">
          <cell r="B106">
            <v>97431299</v>
          </cell>
          <cell r="C106">
            <v>4017332</v>
          </cell>
          <cell r="D106">
            <v>285552162.39999998</v>
          </cell>
          <cell r="F106">
            <v>13111000</v>
          </cell>
          <cell r="G106">
            <v>400111793.39999998</v>
          </cell>
          <cell r="H106">
            <v>57517440.200000048</v>
          </cell>
          <cell r="I106">
            <v>457629233.60000002</v>
          </cell>
        </row>
        <row r="107">
          <cell r="B107">
            <v>97730310</v>
          </cell>
          <cell r="C107">
            <v>4086557</v>
          </cell>
          <cell r="D107">
            <v>284694842.69999999</v>
          </cell>
          <cell r="F107">
            <v>13111000</v>
          </cell>
          <cell r="G107">
            <v>399622709.69999999</v>
          </cell>
          <cell r="H107">
            <v>62408143.900000036</v>
          </cell>
          <cell r="I107">
            <v>462030853.60000002</v>
          </cell>
        </row>
        <row r="108">
          <cell r="B108">
            <v>97875189</v>
          </cell>
          <cell r="C108">
            <v>4564744</v>
          </cell>
          <cell r="D108">
            <v>291406277.5</v>
          </cell>
          <cell r="F108">
            <v>13697000</v>
          </cell>
          <cell r="G108">
            <v>407543210.5</v>
          </cell>
          <cell r="H108">
            <v>63666217.600000024</v>
          </cell>
          <cell r="I108">
            <v>471209428.10000002</v>
          </cell>
        </row>
        <row r="109">
          <cell r="B109">
            <v>99894820</v>
          </cell>
          <cell r="C109">
            <v>4629557</v>
          </cell>
          <cell r="D109">
            <v>291773813</v>
          </cell>
          <cell r="F109">
            <v>13697000</v>
          </cell>
          <cell r="G109">
            <v>409995190</v>
          </cell>
          <cell r="H109">
            <v>67479727.199999988</v>
          </cell>
          <cell r="I109">
            <v>477474917.19999999</v>
          </cell>
        </row>
        <row r="110">
          <cell r="B110">
            <v>101554017</v>
          </cell>
          <cell r="C110">
            <v>5138064</v>
          </cell>
          <cell r="D110">
            <v>296951992</v>
          </cell>
          <cell r="F110">
            <v>13697000</v>
          </cell>
          <cell r="G110">
            <v>417341073</v>
          </cell>
          <cell r="H110">
            <v>61845292.300000012</v>
          </cell>
          <cell r="I110">
            <v>479186365.30000001</v>
          </cell>
        </row>
        <row r="111">
          <cell r="B111">
            <v>111893879</v>
          </cell>
          <cell r="C111">
            <v>5178368</v>
          </cell>
          <cell r="D111">
            <v>296101524.30000001</v>
          </cell>
          <cell r="F111">
            <v>15563000</v>
          </cell>
          <cell r="G111">
            <v>428736771.30000001</v>
          </cell>
          <cell r="H111">
            <v>74668331.399999976</v>
          </cell>
          <cell r="I111">
            <v>503405102.69999999</v>
          </cell>
        </row>
        <row r="112">
          <cell r="B112">
            <v>111414213</v>
          </cell>
          <cell r="C112">
            <v>5681571</v>
          </cell>
          <cell r="D112">
            <v>300305650</v>
          </cell>
          <cell r="F112">
            <v>15563000</v>
          </cell>
          <cell r="G112">
            <v>432964434</v>
          </cell>
          <cell r="H112">
            <v>80289555.600000024</v>
          </cell>
          <cell r="I112">
            <v>513253989.60000002</v>
          </cell>
        </row>
        <row r="113">
          <cell r="B113">
            <v>111915788</v>
          </cell>
          <cell r="C113">
            <v>5773741</v>
          </cell>
          <cell r="D113">
            <v>305060233</v>
          </cell>
          <cell r="F113">
            <v>15563000</v>
          </cell>
          <cell r="G113">
            <v>438312762</v>
          </cell>
          <cell r="H113">
            <v>87396632.399999976</v>
          </cell>
          <cell r="I113">
            <v>525709394.39999998</v>
          </cell>
        </row>
        <row r="114">
          <cell r="B114">
            <v>108549513</v>
          </cell>
          <cell r="C114">
            <v>6297143</v>
          </cell>
          <cell r="D114">
            <v>320774074.5</v>
          </cell>
          <cell r="F114">
            <v>15886000</v>
          </cell>
          <cell r="G114">
            <v>451506730.5</v>
          </cell>
          <cell r="H114">
            <v>73840241.699999988</v>
          </cell>
          <cell r="I114">
            <v>525346972.19999999</v>
          </cell>
        </row>
        <row r="115">
          <cell r="B115">
            <v>103992533</v>
          </cell>
          <cell r="C115">
            <v>6378083</v>
          </cell>
          <cell r="D115">
            <v>324531418.39999998</v>
          </cell>
          <cell r="F115">
            <v>15886000</v>
          </cell>
          <cell r="G115">
            <v>450788034.39999998</v>
          </cell>
          <cell r="H115">
            <v>59382845.100000024</v>
          </cell>
          <cell r="I115">
            <v>510170879.5</v>
          </cell>
        </row>
        <row r="116">
          <cell r="B116">
            <v>104824971</v>
          </cell>
          <cell r="C116">
            <v>6911820</v>
          </cell>
          <cell r="D116">
            <v>330822121.89999998</v>
          </cell>
          <cell r="F116">
            <v>15886000</v>
          </cell>
          <cell r="G116">
            <v>458444912.89999998</v>
          </cell>
          <cell r="H116">
            <v>63223948.600000024</v>
          </cell>
          <cell r="I116">
            <v>521668861.5</v>
          </cell>
        </row>
        <row r="117">
          <cell r="B117">
            <v>105323437</v>
          </cell>
          <cell r="C117">
            <v>6999020</v>
          </cell>
          <cell r="D117">
            <v>339805294</v>
          </cell>
          <cell r="F117">
            <v>15543000</v>
          </cell>
          <cell r="G117">
            <v>467670751</v>
          </cell>
          <cell r="H117">
            <v>61211608.300000012</v>
          </cell>
          <cell r="I117">
            <v>528882359.30000001</v>
          </cell>
        </row>
        <row r="118">
          <cell r="B118">
            <v>103780554</v>
          </cell>
          <cell r="C118">
            <v>7540031</v>
          </cell>
          <cell r="D118">
            <v>351570708</v>
          </cell>
          <cell r="F118">
            <v>15543000</v>
          </cell>
          <cell r="G118">
            <v>478434293</v>
          </cell>
          <cell r="H118">
            <v>58831333.5</v>
          </cell>
          <cell r="I118">
            <v>537265626.5</v>
          </cell>
        </row>
        <row r="119">
          <cell r="B119">
            <v>102851940</v>
          </cell>
          <cell r="C119">
            <v>7644399</v>
          </cell>
          <cell r="D119">
            <v>363626100.5</v>
          </cell>
          <cell r="F119">
            <v>15543000</v>
          </cell>
          <cell r="G119">
            <v>489665439.5</v>
          </cell>
          <cell r="H119">
            <v>61454568.100000024</v>
          </cell>
          <cell r="I119">
            <v>551120007.60000002</v>
          </cell>
        </row>
        <row r="120">
          <cell r="B120">
            <v>103583433</v>
          </cell>
          <cell r="C120">
            <v>8211928</v>
          </cell>
          <cell r="D120">
            <v>374170497.69999999</v>
          </cell>
          <cell r="F120">
            <v>16658000</v>
          </cell>
          <cell r="G120">
            <v>502623858.69999999</v>
          </cell>
          <cell r="H120">
            <v>64128635.00000006</v>
          </cell>
          <cell r="I120">
            <v>566752493.70000005</v>
          </cell>
        </row>
        <row r="121">
          <cell r="B121">
            <v>104374157</v>
          </cell>
          <cell r="C121">
            <v>8307063</v>
          </cell>
          <cell r="D121">
            <v>384217847.5</v>
          </cell>
          <cell r="F121">
            <v>16658000</v>
          </cell>
          <cell r="G121">
            <v>513557067.5</v>
          </cell>
          <cell r="H121">
            <v>61750151.299999952</v>
          </cell>
          <cell r="I121">
            <v>575307218.79999995</v>
          </cell>
        </row>
        <row r="122">
          <cell r="B122">
            <v>107116598</v>
          </cell>
          <cell r="C122">
            <v>8904963</v>
          </cell>
          <cell r="D122">
            <v>379136200.69999999</v>
          </cell>
          <cell r="F122">
            <v>16658000</v>
          </cell>
          <cell r="G122">
            <v>511815761.69999999</v>
          </cell>
          <cell r="H122">
            <v>63468901.300000012</v>
          </cell>
          <cell r="I122">
            <v>575284663</v>
          </cell>
        </row>
        <row r="123">
          <cell r="B123">
            <v>109672295</v>
          </cell>
          <cell r="C123">
            <v>9009415</v>
          </cell>
          <cell r="D123">
            <v>400079981.89999998</v>
          </cell>
          <cell r="F123">
            <v>17362000</v>
          </cell>
          <cell r="G123">
            <v>536123691.89999998</v>
          </cell>
          <cell r="H123">
            <v>77153038.800000072</v>
          </cell>
          <cell r="I123">
            <v>613276730.70000005</v>
          </cell>
        </row>
        <row r="124">
          <cell r="B124">
            <v>96410943</v>
          </cell>
          <cell r="C124">
            <v>9605289</v>
          </cell>
          <cell r="D124">
            <v>426368944</v>
          </cell>
          <cell r="F124">
            <v>17362000</v>
          </cell>
          <cell r="G124">
            <v>549747176</v>
          </cell>
          <cell r="H124">
            <v>65039633.600000024</v>
          </cell>
          <cell r="I124">
            <v>614786809.60000002</v>
          </cell>
        </row>
        <row r="125">
          <cell r="B125">
            <v>90916503</v>
          </cell>
          <cell r="C125">
            <v>9761707</v>
          </cell>
          <cell r="D125">
            <v>434773094</v>
          </cell>
          <cell r="F125">
            <v>17362000</v>
          </cell>
          <cell r="G125">
            <v>552813304</v>
          </cell>
          <cell r="H125">
            <v>59469296.100000024</v>
          </cell>
          <cell r="I125">
            <v>612282600.10000002</v>
          </cell>
        </row>
        <row r="126">
          <cell r="B126">
            <v>83018602</v>
          </cell>
          <cell r="C126">
            <v>10676062</v>
          </cell>
          <cell r="D126">
            <v>461284193</v>
          </cell>
          <cell r="F126">
            <v>18662000</v>
          </cell>
          <cell r="G126">
            <v>573640857</v>
          </cell>
          <cell r="H126">
            <v>60209336</v>
          </cell>
          <cell r="I126">
            <v>633850193</v>
          </cell>
        </row>
        <row r="127">
          <cell r="B127">
            <v>80752043</v>
          </cell>
          <cell r="C127">
            <v>11185801</v>
          </cell>
          <cell r="D127">
            <v>450963443.39999998</v>
          </cell>
          <cell r="F127">
            <v>18662000</v>
          </cell>
          <cell r="G127">
            <v>561563287.39999998</v>
          </cell>
          <cell r="H127">
            <v>61384264.899999976</v>
          </cell>
          <cell r="I127">
            <v>622947552.29999995</v>
          </cell>
        </row>
        <row r="128">
          <cell r="B128">
            <v>82578411</v>
          </cell>
          <cell r="C128">
            <v>12401616</v>
          </cell>
          <cell r="D128">
            <v>450875416.39999998</v>
          </cell>
          <cell r="F128">
            <v>18662000</v>
          </cell>
          <cell r="G128">
            <v>564517443.39999998</v>
          </cell>
          <cell r="H128">
            <v>72221700.600000024</v>
          </cell>
          <cell r="I128">
            <v>636739144</v>
          </cell>
        </row>
        <row r="129">
          <cell r="B129">
            <v>83751322</v>
          </cell>
          <cell r="C129">
            <v>13508073</v>
          </cell>
          <cell r="D129">
            <v>455038711.69999999</v>
          </cell>
          <cell r="F129">
            <v>20082000</v>
          </cell>
          <cell r="G129">
            <v>572380106.70000005</v>
          </cell>
          <cell r="H129">
            <v>72611744.299999952</v>
          </cell>
          <cell r="I129">
            <v>644991851</v>
          </cell>
        </row>
        <row r="130">
          <cell r="B130">
            <v>87772303</v>
          </cell>
          <cell r="C130">
            <v>14501066</v>
          </cell>
          <cell r="D130">
            <v>438369297.80000001</v>
          </cell>
          <cell r="F130">
            <v>20082000</v>
          </cell>
          <cell r="G130">
            <v>560724666.79999995</v>
          </cell>
          <cell r="H130">
            <v>85846053.5</v>
          </cell>
          <cell r="I130">
            <v>646570720.29999995</v>
          </cell>
        </row>
        <row r="131">
          <cell r="B131">
            <v>87957976</v>
          </cell>
          <cell r="C131">
            <v>15025135</v>
          </cell>
          <cell r="D131">
            <v>441230352</v>
          </cell>
          <cell r="F131">
            <v>20082000</v>
          </cell>
          <cell r="G131">
            <v>564295463</v>
          </cell>
          <cell r="H131">
            <v>93759156.5</v>
          </cell>
          <cell r="I131">
            <v>658054619.5</v>
          </cell>
        </row>
        <row r="132">
          <cell r="B132">
            <v>90464337</v>
          </cell>
          <cell r="C132">
            <v>15932655</v>
          </cell>
          <cell r="D132">
            <v>443618267</v>
          </cell>
          <cell r="F132">
            <v>22426000</v>
          </cell>
          <cell r="G132">
            <v>572441259</v>
          </cell>
          <cell r="H132">
            <v>102231027.29999995</v>
          </cell>
          <cell r="I132">
            <v>674672286.29999995</v>
          </cell>
        </row>
        <row r="133">
          <cell r="B133">
            <v>96974217</v>
          </cell>
          <cell r="C133">
            <v>16264123</v>
          </cell>
          <cell r="D133">
            <v>453708063.69999999</v>
          </cell>
          <cell r="F133">
            <v>22426000</v>
          </cell>
          <cell r="G133">
            <v>589372403.70000005</v>
          </cell>
          <cell r="H133">
            <v>108944083.19999993</v>
          </cell>
          <cell r="I133">
            <v>698316486.89999998</v>
          </cell>
        </row>
        <row r="134">
          <cell r="B134">
            <v>99912580</v>
          </cell>
          <cell r="C134">
            <v>17190249</v>
          </cell>
          <cell r="D134">
            <v>471914500</v>
          </cell>
          <cell r="F134">
            <v>22426000</v>
          </cell>
          <cell r="G134">
            <v>611443329</v>
          </cell>
          <cell r="H134">
            <v>104876827.10000002</v>
          </cell>
          <cell r="I134">
            <v>716320156.10000002</v>
          </cell>
        </row>
        <row r="135">
          <cell r="B135">
            <v>108386553</v>
          </cell>
          <cell r="C135">
            <v>17615698</v>
          </cell>
          <cell r="D135">
            <v>489748824.69999999</v>
          </cell>
          <cell r="F135">
            <v>25025000</v>
          </cell>
          <cell r="G135">
            <v>640776075.70000005</v>
          </cell>
          <cell r="H135">
            <v>105242670.89999998</v>
          </cell>
          <cell r="I135">
            <v>746018746.60000002</v>
          </cell>
        </row>
        <row r="136">
          <cell r="B136">
            <v>110537452</v>
          </cell>
          <cell r="C136">
            <v>18688912</v>
          </cell>
          <cell r="D136">
            <v>491365249.80000001</v>
          </cell>
          <cell r="F136">
            <v>25025000</v>
          </cell>
          <cell r="G136">
            <v>645616613.79999995</v>
          </cell>
          <cell r="H136">
            <v>118278973.60000002</v>
          </cell>
          <cell r="I136">
            <v>763895587.39999998</v>
          </cell>
        </row>
        <row r="137">
          <cell r="B137">
            <v>112994260</v>
          </cell>
          <cell r="C137">
            <v>19358814</v>
          </cell>
          <cell r="D137">
            <v>489900022</v>
          </cell>
          <cell r="F137">
            <v>25025000</v>
          </cell>
          <cell r="G137">
            <v>647278096</v>
          </cell>
          <cell r="H137">
            <v>124590233.5</v>
          </cell>
          <cell r="I137">
            <v>771868329.5</v>
          </cell>
        </row>
        <row r="138">
          <cell r="B138">
            <v>117844916</v>
          </cell>
          <cell r="C138">
            <v>20718633</v>
          </cell>
          <cell r="D138">
            <v>513316349.89999998</v>
          </cell>
          <cell r="F138">
            <v>27101000</v>
          </cell>
          <cell r="G138">
            <v>678980898.89999998</v>
          </cell>
          <cell r="H138">
            <v>118820219.10000002</v>
          </cell>
          <cell r="I138">
            <v>797801118</v>
          </cell>
        </row>
        <row r="139">
          <cell r="B139">
            <v>120496779</v>
          </cell>
          <cell r="C139">
            <v>21285811</v>
          </cell>
          <cell r="D139">
            <v>519235182.89999998</v>
          </cell>
          <cell r="F139">
            <v>27101000</v>
          </cell>
          <cell r="G139">
            <v>688118772.89999998</v>
          </cell>
          <cell r="H139">
            <v>134627667.10000002</v>
          </cell>
          <cell r="I139">
            <v>822746440</v>
          </cell>
        </row>
        <row r="140">
          <cell r="B140">
            <v>123448005</v>
          </cell>
          <cell r="C140">
            <v>22465259</v>
          </cell>
          <cell r="D140">
            <v>527371310.89999998</v>
          </cell>
          <cell r="F140">
            <v>27101000</v>
          </cell>
          <cell r="G140">
            <v>700385574.89999998</v>
          </cell>
          <cell r="H140">
            <v>144714234.89999998</v>
          </cell>
          <cell r="I140">
            <v>845099809.79999995</v>
          </cell>
        </row>
        <row r="141">
          <cell r="B141">
            <v>129802098</v>
          </cell>
          <cell r="C141">
            <v>23192977</v>
          </cell>
          <cell r="D141">
            <v>532561501</v>
          </cell>
          <cell r="F141">
            <v>28991000</v>
          </cell>
          <cell r="G141">
            <v>714547576</v>
          </cell>
          <cell r="H141">
            <v>143451694</v>
          </cell>
          <cell r="I141">
            <v>857999270</v>
          </cell>
        </row>
        <row r="142">
          <cell r="B142">
            <v>132460309</v>
          </cell>
          <cell r="C142">
            <v>24362488</v>
          </cell>
          <cell r="D142">
            <v>548516962</v>
          </cell>
          <cell r="F142">
            <v>28991000</v>
          </cell>
          <cell r="G142">
            <v>734330759</v>
          </cell>
          <cell r="H142">
            <v>147538500.10000002</v>
          </cell>
          <cell r="I142">
            <v>881869259.10000002</v>
          </cell>
        </row>
        <row r="143">
          <cell r="B143">
            <v>132193977</v>
          </cell>
          <cell r="C143">
            <v>24878482</v>
          </cell>
          <cell r="D143">
            <v>559052260</v>
          </cell>
          <cell r="F143">
            <v>28991000</v>
          </cell>
          <cell r="G143">
            <v>745115719</v>
          </cell>
          <cell r="H143">
            <v>152240623.39999998</v>
          </cell>
          <cell r="I143">
            <v>897356342.39999998</v>
          </cell>
        </row>
        <row r="144">
          <cell r="B144">
            <v>140380996</v>
          </cell>
          <cell r="C144">
            <v>26004235</v>
          </cell>
          <cell r="D144">
            <v>561679681.89999998</v>
          </cell>
          <cell r="F144">
            <v>31134000</v>
          </cell>
          <cell r="G144">
            <v>759198912.89999998</v>
          </cell>
          <cell r="H144">
            <v>164421038.70000005</v>
          </cell>
          <cell r="I144">
            <v>923619951.60000002</v>
          </cell>
        </row>
        <row r="145">
          <cell r="B145">
            <v>140816835</v>
          </cell>
          <cell r="C145">
            <v>26487142</v>
          </cell>
          <cell r="D145">
            <v>581478877</v>
          </cell>
          <cell r="F145">
            <v>31134000</v>
          </cell>
          <cell r="G145">
            <v>779916854</v>
          </cell>
          <cell r="H145">
            <v>165737041.60000002</v>
          </cell>
          <cell r="I145">
            <v>945653895.60000002</v>
          </cell>
        </row>
        <row r="146">
          <cell r="B146">
            <v>148113523</v>
          </cell>
          <cell r="C146">
            <v>27698193</v>
          </cell>
          <cell r="D146">
            <v>594433517</v>
          </cell>
          <cell r="F146">
            <v>31134000</v>
          </cell>
          <cell r="G146">
            <v>801379233</v>
          </cell>
          <cell r="H146">
            <v>166565939.10000002</v>
          </cell>
          <cell r="I146">
            <v>967945172.10000002</v>
          </cell>
        </row>
        <row r="147">
          <cell r="B147">
            <v>166456381</v>
          </cell>
          <cell r="C147">
            <v>28152775</v>
          </cell>
          <cell r="D147">
            <v>612142642</v>
          </cell>
          <cell r="E147">
            <v>78365379</v>
          </cell>
          <cell r="F147">
            <v>32992000</v>
          </cell>
          <cell r="G147">
            <v>918109177</v>
          </cell>
          <cell r="H147">
            <v>90530090.5</v>
          </cell>
          <cell r="I147">
            <v>1008639267.5</v>
          </cell>
        </row>
        <row r="148">
          <cell r="B148">
            <v>162001422</v>
          </cell>
          <cell r="C148">
            <v>29433312</v>
          </cell>
          <cell r="D148">
            <v>638946250</v>
          </cell>
          <cell r="E148">
            <v>88312566</v>
          </cell>
          <cell r="F148">
            <v>32992000</v>
          </cell>
          <cell r="G148">
            <v>951685550</v>
          </cell>
          <cell r="H148">
            <v>93294443.799999952</v>
          </cell>
          <cell r="I148">
            <v>1044979993.8</v>
          </cell>
        </row>
        <row r="149">
          <cell r="B149">
            <v>165289659</v>
          </cell>
          <cell r="C149">
            <v>30492876</v>
          </cell>
          <cell r="D149">
            <v>662683447.70000005</v>
          </cell>
          <cell r="E149">
            <v>93093002</v>
          </cell>
          <cell r="F149">
            <v>32992000</v>
          </cell>
          <cell r="G149">
            <v>984550984.70000005</v>
          </cell>
          <cell r="H149">
            <v>93047299.5</v>
          </cell>
          <cell r="I149">
            <v>1077598284.2</v>
          </cell>
        </row>
        <row r="150">
          <cell r="B150">
            <v>172756648</v>
          </cell>
          <cell r="C150">
            <v>32137625</v>
          </cell>
          <cell r="D150">
            <v>673696712.79999995</v>
          </cell>
          <cell r="E150">
            <v>91153470</v>
          </cell>
          <cell r="F150">
            <v>31510707</v>
          </cell>
          <cell r="G150">
            <v>1001255162.8</v>
          </cell>
          <cell r="H150">
            <v>104190083.29999995</v>
          </cell>
          <cell r="I150">
            <v>1105445246.0999999</v>
          </cell>
        </row>
        <row r="151">
          <cell r="B151">
            <v>175046668</v>
          </cell>
          <cell r="C151">
            <v>32809305</v>
          </cell>
          <cell r="D151">
            <v>669699724.70000005</v>
          </cell>
          <cell r="E151">
            <v>95271664</v>
          </cell>
          <cell r="F151">
            <v>31510707</v>
          </cell>
          <cell r="G151">
            <v>1004338068.7</v>
          </cell>
          <cell r="H151">
            <v>132594385</v>
          </cell>
          <cell r="I151">
            <v>1136932453.7</v>
          </cell>
        </row>
        <row r="152">
          <cell r="B152">
            <v>178936991</v>
          </cell>
          <cell r="C152">
            <v>34151266</v>
          </cell>
          <cell r="D152">
            <v>675078687</v>
          </cell>
          <cell r="E152">
            <v>100153791</v>
          </cell>
          <cell r="F152">
            <v>31510707</v>
          </cell>
          <cell r="G152">
            <v>1019831442</v>
          </cell>
          <cell r="H152">
            <v>145564102</v>
          </cell>
          <cell r="I152">
            <v>1165395544</v>
          </cell>
        </row>
        <row r="153">
          <cell r="B153">
            <v>190302493</v>
          </cell>
          <cell r="C153">
            <v>34997926</v>
          </cell>
          <cell r="D153">
            <v>675275641</v>
          </cell>
          <cell r="E153">
            <v>96634016</v>
          </cell>
          <cell r="F153">
            <v>32619945</v>
          </cell>
          <cell r="G153">
            <v>1029830021</v>
          </cell>
          <cell r="H153">
            <v>160235050.29999995</v>
          </cell>
          <cell r="I153">
            <v>1190065071.3</v>
          </cell>
        </row>
        <row r="154">
          <cell r="B154">
            <v>192850323</v>
          </cell>
          <cell r="C154">
            <v>37082190</v>
          </cell>
          <cell r="D154">
            <v>664155423</v>
          </cell>
          <cell r="E154">
            <v>104067327</v>
          </cell>
          <cell r="F154">
            <v>32619945</v>
          </cell>
          <cell r="G154">
            <v>1030775208</v>
          </cell>
          <cell r="H154">
            <v>174484499.0999999</v>
          </cell>
          <cell r="I154">
            <v>1205259707.0999999</v>
          </cell>
        </row>
        <row r="155">
          <cell r="B155">
            <v>197185921</v>
          </cell>
          <cell r="C155">
            <v>37668347</v>
          </cell>
          <cell r="D155">
            <v>665631793</v>
          </cell>
          <cell r="E155">
            <v>102020399</v>
          </cell>
          <cell r="F155">
            <v>32619945</v>
          </cell>
          <cell r="G155">
            <v>1035126405</v>
          </cell>
          <cell r="H155">
            <v>189877766.79999995</v>
          </cell>
          <cell r="I155">
            <v>1225004171.8</v>
          </cell>
        </row>
        <row r="156">
          <cell r="B156">
            <v>198415202</v>
          </cell>
          <cell r="C156">
            <v>41183707</v>
          </cell>
          <cell r="D156">
            <v>672505682</v>
          </cell>
          <cell r="E156">
            <v>106358901</v>
          </cell>
          <cell r="F156">
            <v>33824893</v>
          </cell>
          <cell r="G156">
            <v>1052288385</v>
          </cell>
          <cell r="H156">
            <v>201930628.29999995</v>
          </cell>
          <cell r="I156">
            <v>1254219013.3</v>
          </cell>
        </row>
        <row r="157">
          <cell r="B157">
            <v>201417835</v>
          </cell>
          <cell r="C157">
            <v>41895966</v>
          </cell>
          <cell r="D157">
            <v>681468425.29999995</v>
          </cell>
          <cell r="E157">
            <v>101988505</v>
          </cell>
          <cell r="F157">
            <v>33824893</v>
          </cell>
          <cell r="G157">
            <v>1060595624.3</v>
          </cell>
          <cell r="H157">
            <v>218836307.5</v>
          </cell>
          <cell r="I157">
            <v>1279431931.8</v>
          </cell>
        </row>
        <row r="158">
          <cell r="B158">
            <v>211223474</v>
          </cell>
          <cell r="C158">
            <v>45407286</v>
          </cell>
          <cell r="D158">
            <v>688935300.70000005</v>
          </cell>
          <cell r="E158">
            <v>101334467</v>
          </cell>
          <cell r="F158">
            <v>33824893</v>
          </cell>
          <cell r="G158">
            <v>1080725420.7</v>
          </cell>
          <cell r="H158">
            <v>219528730.5</v>
          </cell>
          <cell r="I158">
            <v>1300254151.2</v>
          </cell>
        </row>
        <row r="159">
          <cell r="B159">
            <v>223092886</v>
          </cell>
          <cell r="C159">
            <v>46265023</v>
          </cell>
          <cell r="D159">
            <v>709370775.39999998</v>
          </cell>
          <cell r="E159">
            <v>105137372</v>
          </cell>
          <cell r="F159">
            <v>35755653</v>
          </cell>
          <cell r="G159">
            <v>1119621709.4000001</v>
          </cell>
          <cell r="H159">
            <v>209599225.82999992</v>
          </cell>
          <cell r="I159">
            <v>1329220935.23</v>
          </cell>
        </row>
        <row r="160">
          <cell r="B160">
            <v>216967198</v>
          </cell>
          <cell r="C160">
            <v>49977669</v>
          </cell>
          <cell r="D160">
            <v>691928221.29999995</v>
          </cell>
          <cell r="E160">
            <v>106945317</v>
          </cell>
          <cell r="F160">
            <v>35755653</v>
          </cell>
          <cell r="G160">
            <v>1101574058.3</v>
          </cell>
          <cell r="H160">
            <v>239821153.43000007</v>
          </cell>
          <cell r="I160">
            <v>1341395211.73</v>
          </cell>
        </row>
        <row r="161">
          <cell r="B161">
            <v>218250785</v>
          </cell>
          <cell r="C161">
            <v>51331850</v>
          </cell>
          <cell r="D161">
            <v>715284821.10000002</v>
          </cell>
          <cell r="E161">
            <v>107455079</v>
          </cell>
          <cell r="F161">
            <v>35755653</v>
          </cell>
          <cell r="G161">
            <v>1128078188.0999999</v>
          </cell>
          <cell r="H161">
            <v>245754954.93000007</v>
          </cell>
          <cell r="I161">
            <v>1373833143.03</v>
          </cell>
        </row>
        <row r="162">
          <cell r="B162">
            <v>225103281</v>
          </cell>
          <cell r="C162">
            <v>55045087</v>
          </cell>
          <cell r="D162">
            <v>732779420</v>
          </cell>
          <cell r="E162">
            <v>108326020</v>
          </cell>
          <cell r="F162">
            <v>32782777</v>
          </cell>
          <cell r="G162">
            <v>1154036585</v>
          </cell>
          <cell r="H162">
            <v>258928440.20000005</v>
          </cell>
          <cell r="I162">
            <v>1412965025.2</v>
          </cell>
        </row>
        <row r="163">
          <cell r="B163">
            <v>218622412</v>
          </cell>
          <cell r="C163">
            <v>56913356</v>
          </cell>
          <cell r="D163">
            <v>743499935</v>
          </cell>
          <cell r="E163">
            <v>116107931</v>
          </cell>
          <cell r="F163">
            <v>32782777</v>
          </cell>
          <cell r="G163">
            <v>1167926411</v>
          </cell>
          <cell r="H163">
            <v>261917536.93000007</v>
          </cell>
          <cell r="I163">
            <v>1429843947.9300001</v>
          </cell>
        </row>
        <row r="164">
          <cell r="B164">
            <v>228304366</v>
          </cell>
          <cell r="C164">
            <v>60679814</v>
          </cell>
          <cell r="D164">
            <v>761815579.10000002</v>
          </cell>
          <cell r="E164">
            <v>115039115</v>
          </cell>
          <cell r="F164">
            <v>32782777</v>
          </cell>
          <cell r="G164">
            <v>1198621651.0999999</v>
          </cell>
          <cell r="H164">
            <v>271628265.94000006</v>
          </cell>
          <cell r="I164">
            <v>1470249917.04</v>
          </cell>
        </row>
        <row r="165">
          <cell r="B165">
            <v>235894654</v>
          </cell>
          <cell r="C165">
            <v>62229049</v>
          </cell>
          <cell r="D165">
            <v>770197704.29999995</v>
          </cell>
          <cell r="E165">
            <v>112233016</v>
          </cell>
          <cell r="F165">
            <v>33362880</v>
          </cell>
          <cell r="G165">
            <v>1213917303.3</v>
          </cell>
          <cell r="H165">
            <v>275835883.22000003</v>
          </cell>
          <cell r="I165">
            <v>1489753186.52</v>
          </cell>
        </row>
        <row r="166">
          <cell r="B166">
            <v>234327604</v>
          </cell>
          <cell r="C166">
            <v>66391883</v>
          </cell>
          <cell r="D166">
            <v>784381123.5</v>
          </cell>
          <cell r="E166">
            <v>114463489</v>
          </cell>
          <cell r="F166">
            <v>33362880</v>
          </cell>
          <cell r="G166">
            <v>1232926979.5</v>
          </cell>
          <cell r="H166">
            <v>273228203.47000003</v>
          </cell>
          <cell r="I166">
            <v>1506155182.97</v>
          </cell>
        </row>
        <row r="167">
          <cell r="B167">
            <v>241678009</v>
          </cell>
          <cell r="C167">
            <v>67731074</v>
          </cell>
          <cell r="D167">
            <v>794544920</v>
          </cell>
          <cell r="E167">
            <v>97356753</v>
          </cell>
          <cell r="F167">
            <v>33362880</v>
          </cell>
          <cell r="G167">
            <v>1234673636</v>
          </cell>
          <cell r="H167">
            <v>290243912.25999999</v>
          </cell>
          <cell r="I167">
            <v>1524917548.26</v>
          </cell>
        </row>
        <row r="168">
          <cell r="B168">
            <v>235373752</v>
          </cell>
          <cell r="C168">
            <v>73097522</v>
          </cell>
          <cell r="D168">
            <v>834907339</v>
          </cell>
          <cell r="E168">
            <v>101067891</v>
          </cell>
          <cell r="F168">
            <v>37549292</v>
          </cell>
          <cell r="G168">
            <v>1281995796</v>
          </cell>
          <cell r="H168">
            <v>271902134.9000001</v>
          </cell>
          <cell r="I168">
            <v>1553897930.9000001</v>
          </cell>
        </row>
        <row r="169">
          <cell r="B169">
            <v>238226973</v>
          </cell>
          <cell r="C169">
            <v>74735625</v>
          </cell>
          <cell r="D169">
            <v>838354610</v>
          </cell>
          <cell r="E169">
            <v>110649161</v>
          </cell>
          <cell r="F169">
            <v>37549292</v>
          </cell>
          <cell r="G169">
            <v>1299515661</v>
          </cell>
          <cell r="H169">
            <v>277495619.36999989</v>
          </cell>
          <cell r="I169">
            <v>1577011280.3699999</v>
          </cell>
        </row>
        <row r="170">
          <cell r="B170">
            <v>250466486</v>
          </cell>
          <cell r="C170">
            <v>79495772</v>
          </cell>
          <cell r="D170">
            <v>851517526</v>
          </cell>
          <cell r="E170">
            <v>113432372</v>
          </cell>
          <cell r="F170">
            <v>37549292</v>
          </cell>
          <cell r="G170">
            <v>1332461448</v>
          </cell>
          <cell r="H170">
            <v>291134896.83999991</v>
          </cell>
          <cell r="I170">
            <v>1623596344.8399999</v>
          </cell>
        </row>
        <row r="171">
          <cell r="B171">
            <v>266268574</v>
          </cell>
          <cell r="C171">
            <v>83108445</v>
          </cell>
          <cell r="D171">
            <v>882429155</v>
          </cell>
          <cell r="E171">
            <v>119924723</v>
          </cell>
          <cell r="F171">
            <v>41380199</v>
          </cell>
          <cell r="G171">
            <v>1393111096</v>
          </cell>
          <cell r="H171">
            <v>289316336.19000006</v>
          </cell>
          <cell r="I171">
            <v>1682427432.1900001</v>
          </cell>
        </row>
        <row r="172">
          <cell r="B172">
            <v>254805865</v>
          </cell>
          <cell r="C172">
            <v>84022917</v>
          </cell>
          <cell r="D172">
            <v>899339135</v>
          </cell>
          <cell r="E172">
            <v>122472230</v>
          </cell>
          <cell r="F172">
            <v>41380199</v>
          </cell>
          <cell r="G172">
            <v>1402020346</v>
          </cell>
          <cell r="H172">
            <v>300657779.08999991</v>
          </cell>
          <cell r="I172">
            <v>1702678125.0899999</v>
          </cell>
        </row>
        <row r="173">
          <cell r="B173">
            <v>256560661</v>
          </cell>
          <cell r="C173">
            <v>91320850</v>
          </cell>
          <cell r="D173">
            <v>928677157</v>
          </cell>
          <cell r="E173">
            <v>138034309</v>
          </cell>
          <cell r="F173">
            <v>41380199</v>
          </cell>
          <cell r="G173">
            <v>1455973176</v>
          </cell>
          <cell r="H173">
            <v>295271542.13999987</v>
          </cell>
          <cell r="I173">
            <v>1751244718.1399999</v>
          </cell>
        </row>
        <row r="174">
          <cell r="B174">
            <v>251100945</v>
          </cell>
          <cell r="C174">
            <v>98152017</v>
          </cell>
          <cell r="D174">
            <v>939592757</v>
          </cell>
          <cell r="E174">
            <v>152504446</v>
          </cell>
          <cell r="F174">
            <v>45021017</v>
          </cell>
          <cell r="G174">
            <v>1486371182</v>
          </cell>
          <cell r="H174">
            <v>304039599.86000013</v>
          </cell>
          <cell r="I174">
            <v>1790410781.8600001</v>
          </cell>
        </row>
        <row r="175">
          <cell r="B175">
            <v>254298167</v>
          </cell>
          <cell r="C175">
            <v>100377262</v>
          </cell>
          <cell r="D175">
            <v>916164965</v>
          </cell>
          <cell r="E175">
            <v>159190074</v>
          </cell>
          <cell r="F175">
            <v>45021017</v>
          </cell>
          <cell r="G175">
            <v>1475051485</v>
          </cell>
          <cell r="H175">
            <v>325948313.91000009</v>
          </cell>
          <cell r="I175">
            <v>1800999798.9100001</v>
          </cell>
        </row>
        <row r="176">
          <cell r="B176">
            <v>268367573</v>
          </cell>
          <cell r="C176">
            <v>104842919</v>
          </cell>
          <cell r="D176">
            <v>924899631</v>
          </cell>
          <cell r="E176">
            <v>160055248</v>
          </cell>
          <cell r="F176">
            <v>45021017</v>
          </cell>
          <cell r="G176">
            <v>1503186388</v>
          </cell>
          <cell r="H176">
            <v>355342272.20000005</v>
          </cell>
          <cell r="I176">
            <v>1858528660.2</v>
          </cell>
        </row>
        <row r="177">
          <cell r="B177">
            <v>270718690</v>
          </cell>
          <cell r="C177">
            <v>108076947</v>
          </cell>
          <cell r="D177">
            <v>923419500</v>
          </cell>
          <cell r="E177">
            <v>159799576</v>
          </cell>
          <cell r="F177">
            <v>46415856</v>
          </cell>
          <cell r="G177">
            <v>1508430569</v>
          </cell>
          <cell r="H177">
            <v>351172457.77999997</v>
          </cell>
          <cell r="I177">
            <v>1859603026.78</v>
          </cell>
        </row>
        <row r="178">
          <cell r="B178">
            <v>271842406</v>
          </cell>
          <cell r="C178">
            <v>113669070</v>
          </cell>
          <cell r="D178">
            <v>944301398</v>
          </cell>
          <cell r="E178">
            <v>163413963</v>
          </cell>
          <cell r="F178">
            <v>46415856</v>
          </cell>
          <cell r="G178">
            <v>1539642693</v>
          </cell>
          <cell r="H178">
            <v>352915734.9000001</v>
          </cell>
          <cell r="I178">
            <v>1892558427.9000001</v>
          </cell>
        </row>
        <row r="179">
          <cell r="B179">
            <v>277160795</v>
          </cell>
          <cell r="C179">
            <v>118522124</v>
          </cell>
          <cell r="D179">
            <v>957937057</v>
          </cell>
          <cell r="E179">
            <v>164112201</v>
          </cell>
          <cell r="F179">
            <v>46415856</v>
          </cell>
          <cell r="G179">
            <v>1564148033</v>
          </cell>
          <cell r="H179">
            <v>356400601.07999992</v>
          </cell>
          <cell r="I179">
            <v>1920548634.0799999</v>
          </cell>
        </row>
        <row r="180">
          <cell r="B180">
            <v>281346149</v>
          </cell>
          <cell r="C180">
            <v>122179325</v>
          </cell>
          <cell r="D180">
            <v>966724791</v>
          </cell>
          <cell r="E180">
            <v>167413653</v>
          </cell>
          <cell r="F180">
            <v>47515102</v>
          </cell>
          <cell r="G180">
            <v>1585179020</v>
          </cell>
          <cell r="H180">
            <v>371768552.36999989</v>
          </cell>
          <cell r="I180">
            <v>1956947572.3699999</v>
          </cell>
        </row>
        <row r="181">
          <cell r="B181">
            <v>289570057</v>
          </cell>
          <cell r="C181">
            <v>126155806</v>
          </cell>
          <cell r="D181">
            <v>958122207</v>
          </cell>
          <cell r="E181">
            <v>177072415</v>
          </cell>
          <cell r="F181">
            <v>47515102</v>
          </cell>
          <cell r="G181">
            <v>1598435587</v>
          </cell>
          <cell r="H181">
            <v>384663221.02999997</v>
          </cell>
          <cell r="I181">
            <v>1983098808.03</v>
          </cell>
        </row>
        <row r="182">
          <cell r="B182">
            <v>297658811</v>
          </cell>
          <cell r="C182">
            <v>133488727</v>
          </cell>
          <cell r="D182">
            <v>960549007</v>
          </cell>
          <cell r="E182">
            <v>183421951</v>
          </cell>
          <cell r="F182">
            <v>47515102</v>
          </cell>
          <cell r="G182">
            <v>1622633598</v>
          </cell>
          <cell r="H182">
            <v>397311785.83999991</v>
          </cell>
          <cell r="I182">
            <v>2019945383.8399999</v>
          </cell>
        </row>
        <row r="183">
          <cell r="B183">
            <v>313268531</v>
          </cell>
          <cell r="C183">
            <v>137027591</v>
          </cell>
          <cell r="D183">
            <v>913680628</v>
          </cell>
          <cell r="E183">
            <v>189202088</v>
          </cell>
          <cell r="F183">
            <v>50931038</v>
          </cell>
          <cell r="G183">
            <v>1604109876</v>
          </cell>
          <cell r="H183">
            <v>405581742.67999983</v>
          </cell>
          <cell r="I183">
            <v>2009691618.6799998</v>
          </cell>
        </row>
        <row r="184">
          <cell r="B184">
            <v>306409641</v>
          </cell>
          <cell r="C184">
            <v>141788936</v>
          </cell>
          <cell r="D184">
            <v>924923260</v>
          </cell>
          <cell r="E184">
            <v>192484106</v>
          </cell>
          <cell r="F184">
            <v>50931038</v>
          </cell>
          <cell r="G184">
            <v>1616536981</v>
          </cell>
          <cell r="H184">
            <v>429862229.1500001</v>
          </cell>
          <cell r="I184">
            <v>2046399210.1500001</v>
          </cell>
        </row>
        <row r="185">
          <cell r="B185">
            <v>307343203</v>
          </cell>
          <cell r="C185">
            <v>146156506.34</v>
          </cell>
          <cell r="D185">
            <v>945602960</v>
          </cell>
          <cell r="E185">
            <v>204626314</v>
          </cell>
          <cell r="F185">
            <v>50931038</v>
          </cell>
          <cell r="G185">
            <v>1654660021.3399999</v>
          </cell>
          <cell r="H185">
            <v>440566791.31000018</v>
          </cell>
          <cell r="I185">
            <v>2095226812.6500001</v>
          </cell>
        </row>
        <row r="186">
          <cell r="B186">
            <v>313496391</v>
          </cell>
          <cell r="C186">
            <v>153637928.69999999</v>
          </cell>
          <cell r="D186">
            <v>935379378</v>
          </cell>
          <cell r="E186">
            <v>219506856</v>
          </cell>
          <cell r="F186">
            <v>48849762</v>
          </cell>
          <cell r="G186">
            <v>1670870315.7</v>
          </cell>
          <cell r="H186">
            <v>462694698.95000005</v>
          </cell>
          <cell r="I186">
            <v>2133565014.6500001</v>
          </cell>
        </row>
        <row r="187">
          <cell r="B187">
            <v>310386321</v>
          </cell>
          <cell r="C187">
            <v>155838428.47999999</v>
          </cell>
          <cell r="D187">
            <v>923723308</v>
          </cell>
          <cell r="E187">
            <v>209180449</v>
          </cell>
          <cell r="F187">
            <v>48849762</v>
          </cell>
          <cell r="G187">
            <v>1647978268.48</v>
          </cell>
          <cell r="H187">
            <v>509530809.69000006</v>
          </cell>
          <cell r="I187">
            <v>2157509078.1700001</v>
          </cell>
        </row>
        <row r="188">
          <cell r="B188">
            <v>316889261</v>
          </cell>
          <cell r="C188">
            <v>156394973.47999999</v>
          </cell>
          <cell r="D188">
            <v>907890048</v>
          </cell>
          <cell r="E188">
            <v>177083438</v>
          </cell>
          <cell r="F188">
            <v>48849762</v>
          </cell>
          <cell r="G188">
            <v>1607107482.48</v>
          </cell>
          <cell r="H188">
            <v>558710621.82999992</v>
          </cell>
          <cell r="I188">
            <v>2165818104.3099999</v>
          </cell>
        </row>
        <row r="189">
          <cell r="B189">
            <v>333831341</v>
          </cell>
          <cell r="C189">
            <v>162846110.88</v>
          </cell>
          <cell r="D189">
            <v>889384656</v>
          </cell>
          <cell r="E189">
            <v>173025805</v>
          </cell>
          <cell r="F189">
            <v>52412511</v>
          </cell>
          <cell r="G189">
            <v>1611500423.8800001</v>
          </cell>
          <cell r="H189">
            <v>585314410.98999977</v>
          </cell>
          <cell r="I189">
            <v>2196814834.8699999</v>
          </cell>
        </row>
        <row r="190">
          <cell r="B190">
            <v>337336562</v>
          </cell>
          <cell r="C190">
            <v>171831041.80000001</v>
          </cell>
          <cell r="D190">
            <v>894711605</v>
          </cell>
          <cell r="E190">
            <v>192990902</v>
          </cell>
          <cell r="F190">
            <v>52412511</v>
          </cell>
          <cell r="G190">
            <v>1649282621.8</v>
          </cell>
          <cell r="H190">
            <v>605622882.24000001</v>
          </cell>
          <cell r="I190">
            <v>2254905504.04</v>
          </cell>
        </row>
        <row r="191">
          <cell r="B191">
            <v>331024477</v>
          </cell>
          <cell r="C191">
            <v>174052344.22</v>
          </cell>
          <cell r="D191">
            <v>883200993</v>
          </cell>
          <cell r="E191">
            <v>187606246</v>
          </cell>
          <cell r="F191">
            <v>52412511</v>
          </cell>
          <cell r="G191">
            <v>1628296571.22</v>
          </cell>
          <cell r="H191">
            <v>636419276.06999993</v>
          </cell>
          <cell r="I191">
            <v>2264715847.29</v>
          </cell>
        </row>
        <row r="192">
          <cell r="B192">
            <v>333781617</v>
          </cell>
          <cell r="C192">
            <v>180993802.09</v>
          </cell>
          <cell r="D192">
            <v>892426323</v>
          </cell>
          <cell r="E192">
            <v>184656294</v>
          </cell>
          <cell r="F192">
            <v>55178115</v>
          </cell>
          <cell r="G192">
            <v>1647036151.0899999</v>
          </cell>
          <cell r="H192">
            <v>644822339.27999997</v>
          </cell>
          <cell r="I192">
            <v>2291858490.3699999</v>
          </cell>
        </row>
        <row r="193">
          <cell r="B193">
            <v>333257968</v>
          </cell>
          <cell r="C193">
            <v>185151196.87</v>
          </cell>
          <cell r="D193">
            <v>857458537</v>
          </cell>
          <cell r="E193">
            <v>181281795</v>
          </cell>
          <cell r="F193">
            <v>55178115</v>
          </cell>
          <cell r="G193">
            <v>1612327611.8699999</v>
          </cell>
          <cell r="H193">
            <v>673410816.65999985</v>
          </cell>
          <cell r="I193">
            <v>2285738428.5299997</v>
          </cell>
        </row>
        <row r="194">
          <cell r="B194">
            <v>347291228</v>
          </cell>
          <cell r="C194">
            <v>191888405.28999999</v>
          </cell>
          <cell r="D194">
            <v>836916513</v>
          </cell>
          <cell r="E194">
            <v>176269961</v>
          </cell>
          <cell r="F194">
            <v>55178115</v>
          </cell>
          <cell r="G194">
            <v>1607544222.29</v>
          </cell>
          <cell r="H194">
            <v>697318951.01000023</v>
          </cell>
          <cell r="I194">
            <v>2304863173.3000002</v>
          </cell>
        </row>
        <row r="195">
          <cell r="B195">
            <v>371933894</v>
          </cell>
          <cell r="C195">
            <v>196011641.88</v>
          </cell>
          <cell r="D195">
            <v>800791217.03999996</v>
          </cell>
          <cell r="E195">
            <v>183229264</v>
          </cell>
          <cell r="F195">
            <v>53596289</v>
          </cell>
          <cell r="G195">
            <v>1605562305.9200001</v>
          </cell>
          <cell r="H195">
            <v>695352986.77999973</v>
          </cell>
          <cell r="I195">
            <v>2300915292.6999998</v>
          </cell>
        </row>
        <row r="196">
          <cell r="B196">
            <v>356464334</v>
          </cell>
          <cell r="C196">
            <v>203188359.50999999</v>
          </cell>
          <cell r="D196">
            <v>817773869.12</v>
          </cell>
          <cell r="E196">
            <v>187626522</v>
          </cell>
          <cell r="F196">
            <v>53596289</v>
          </cell>
          <cell r="G196">
            <v>1618649373.6300001</v>
          </cell>
          <cell r="H196">
            <v>702722338.36999989</v>
          </cell>
          <cell r="I196">
            <v>2321371712</v>
          </cell>
        </row>
        <row r="197">
          <cell r="B197">
            <v>356183369</v>
          </cell>
          <cell r="C197">
            <v>208803918</v>
          </cell>
          <cell r="D197">
            <v>839008042.66999996</v>
          </cell>
          <cell r="E197">
            <v>201385920</v>
          </cell>
          <cell r="F197">
            <v>53596289</v>
          </cell>
          <cell r="G197">
            <v>1658977538.6700001</v>
          </cell>
          <cell r="H197">
            <v>715984344.73000002</v>
          </cell>
          <cell r="I197">
            <v>2374961883.4000001</v>
          </cell>
        </row>
        <row r="198">
          <cell r="B198">
            <v>350178514</v>
          </cell>
          <cell r="C198">
            <v>214562710.00999999</v>
          </cell>
          <cell r="D198">
            <v>852114921</v>
          </cell>
          <cell r="E198">
            <v>206090730</v>
          </cell>
          <cell r="F198">
            <v>58303102</v>
          </cell>
          <cell r="G198">
            <v>1681249977.01</v>
          </cell>
          <cell r="H198">
            <v>730250600.99000001</v>
          </cell>
          <cell r="I198">
            <v>2411500578</v>
          </cell>
        </row>
        <row r="199">
          <cell r="B199">
            <v>355861677</v>
          </cell>
          <cell r="C199">
            <v>221908905.06</v>
          </cell>
          <cell r="D199">
            <v>861981776.25999999</v>
          </cell>
          <cell r="E199">
            <v>225036492</v>
          </cell>
          <cell r="F199">
            <v>58303102</v>
          </cell>
          <cell r="G199">
            <v>1723091952.3199999</v>
          </cell>
          <cell r="H199">
            <v>718687138.68000007</v>
          </cell>
          <cell r="I199">
            <v>2441779091</v>
          </cell>
        </row>
        <row r="200">
          <cell r="B200">
            <v>353382547</v>
          </cell>
          <cell r="C200">
            <v>229690148.66</v>
          </cell>
          <cell r="D200">
            <v>863942652.00999999</v>
          </cell>
          <cell r="E200">
            <v>253294035.27000001</v>
          </cell>
          <cell r="F200">
            <v>58303102</v>
          </cell>
          <cell r="G200">
            <v>1758612484.9400001</v>
          </cell>
          <cell r="H200">
            <v>700963690.05999994</v>
          </cell>
          <cell r="I200">
            <v>2459576175</v>
          </cell>
        </row>
        <row r="201">
          <cell r="B201">
            <v>367085919</v>
          </cell>
          <cell r="C201">
            <v>235161851.72999999</v>
          </cell>
          <cell r="D201">
            <v>852495660.63999999</v>
          </cell>
          <cell r="E201">
            <v>270925324</v>
          </cell>
          <cell r="F201">
            <v>57891545</v>
          </cell>
          <cell r="G201">
            <v>1783560300.3699999</v>
          </cell>
          <cell r="H201">
            <v>700773920.63000011</v>
          </cell>
          <cell r="I201">
            <v>2484334221</v>
          </cell>
        </row>
        <row r="202">
          <cell r="B202">
            <v>373730191</v>
          </cell>
          <cell r="C202">
            <v>241962397.25999999</v>
          </cell>
          <cell r="D202">
            <v>858216103.89999998</v>
          </cell>
          <cell r="E202">
            <v>261693493.38999999</v>
          </cell>
          <cell r="F202">
            <v>57891545</v>
          </cell>
          <cell r="G202">
            <v>1793493730.55</v>
          </cell>
          <cell r="H202">
            <v>729626765.35000014</v>
          </cell>
          <cell r="I202">
            <v>2523120495.9000001</v>
          </cell>
        </row>
        <row r="203">
          <cell r="B203">
            <v>384715412</v>
          </cell>
          <cell r="C203">
            <v>244663058.81999999</v>
          </cell>
          <cell r="D203">
            <v>876283985.91999996</v>
          </cell>
          <cell r="E203">
            <v>295228567.06999999</v>
          </cell>
          <cell r="F203">
            <v>57891545</v>
          </cell>
          <cell r="G203">
            <v>1858782568.8099999</v>
          </cell>
          <cell r="H203">
            <v>734820879.78999996</v>
          </cell>
          <cell r="I203">
            <v>2593603448.5999999</v>
          </cell>
        </row>
        <row r="204">
          <cell r="B204">
            <v>415554873</v>
          </cell>
          <cell r="C204">
            <v>250751830.24000001</v>
          </cell>
          <cell r="D204">
            <v>874894463.20000005</v>
          </cell>
          <cell r="E204">
            <v>267436754.25999999</v>
          </cell>
          <cell r="F204">
            <v>59691531</v>
          </cell>
          <cell r="G204">
            <v>1868329451.7</v>
          </cell>
          <cell r="H204">
            <v>755345374.79999995</v>
          </cell>
          <cell r="I204">
            <v>2623674826.5</v>
          </cell>
        </row>
        <row r="205">
          <cell r="B205">
            <v>416363983</v>
          </cell>
          <cell r="C205">
            <v>256957117.52000001</v>
          </cell>
          <cell r="D205">
            <v>861907608.10000002</v>
          </cell>
          <cell r="E205">
            <v>276993579.04000002</v>
          </cell>
          <cell r="F205">
            <v>59691531</v>
          </cell>
          <cell r="G205">
            <v>1871913818.6600001</v>
          </cell>
          <cell r="H205">
            <v>782624362.93999982</v>
          </cell>
          <cell r="I205">
            <v>2654538181.5999999</v>
          </cell>
        </row>
        <row r="206">
          <cell r="B206">
            <v>439820163</v>
          </cell>
          <cell r="C206">
            <v>263643638.86000001</v>
          </cell>
          <cell r="D206">
            <v>856207282.77999997</v>
          </cell>
          <cell r="E206">
            <v>288059063.89999998</v>
          </cell>
          <cell r="F206">
            <v>59691531</v>
          </cell>
          <cell r="G206">
            <v>1907421679.54</v>
          </cell>
          <cell r="H206">
            <v>794522157.55999994</v>
          </cell>
          <cell r="I206">
            <v>2701943837.0999999</v>
          </cell>
        </row>
        <row r="207">
          <cell r="B207">
            <v>479780160</v>
          </cell>
          <cell r="C207">
            <v>270819944.77999997</v>
          </cell>
          <cell r="D207">
            <v>811547517.98000002</v>
          </cell>
          <cell r="E207">
            <v>294661301.39999998</v>
          </cell>
          <cell r="F207">
            <v>64015300</v>
          </cell>
          <cell r="G207">
            <v>1920824224.1600001</v>
          </cell>
          <cell r="H207">
            <v>781620430.43999982</v>
          </cell>
          <cell r="I207">
            <v>2702444654.5999999</v>
          </cell>
        </row>
        <row r="208">
          <cell r="B208">
            <v>447824647</v>
          </cell>
          <cell r="C208">
            <v>280299382.38</v>
          </cell>
          <cell r="D208">
            <v>787870597.38999999</v>
          </cell>
          <cell r="E208">
            <v>303655233.18000001</v>
          </cell>
          <cell r="F208">
            <v>64015300</v>
          </cell>
          <cell r="G208">
            <v>1883665159.9499998</v>
          </cell>
          <cell r="H208">
            <v>812744541.85000038</v>
          </cell>
          <cell r="I208">
            <v>2696409701.8000002</v>
          </cell>
        </row>
        <row r="209">
          <cell r="B209">
            <v>448073351</v>
          </cell>
          <cell r="C209">
            <v>285533483.30000001</v>
          </cell>
          <cell r="D209">
            <v>793741390.30999994</v>
          </cell>
          <cell r="E209">
            <v>306032630.45999998</v>
          </cell>
          <cell r="F209">
            <v>64015300</v>
          </cell>
          <cell r="G209">
            <v>1897396155.0699999</v>
          </cell>
          <cell r="H209">
            <v>842885449.43000007</v>
          </cell>
          <cell r="I209">
            <v>2740281604.5</v>
          </cell>
        </row>
        <row r="210">
          <cell r="B210">
            <v>449265011</v>
          </cell>
          <cell r="C210">
            <v>290631027.77999997</v>
          </cell>
          <cell r="D210">
            <v>795757971.50999999</v>
          </cell>
          <cell r="E210">
            <v>320375114.39999998</v>
          </cell>
          <cell r="F210">
            <v>69062604</v>
          </cell>
          <cell r="G210">
            <v>1925091728.6899998</v>
          </cell>
          <cell r="H210">
            <v>858988635.61000037</v>
          </cell>
          <cell r="I210">
            <v>2784080364.3000002</v>
          </cell>
        </row>
        <row r="211">
          <cell r="B211">
            <v>450971265</v>
          </cell>
          <cell r="C211">
            <v>299743775.04000002</v>
          </cell>
          <cell r="D211">
            <v>767659276.79999995</v>
          </cell>
          <cell r="E211">
            <v>342959662.74000001</v>
          </cell>
          <cell r="F211">
            <v>69062604</v>
          </cell>
          <cell r="G211">
            <v>1930396583.5799999</v>
          </cell>
          <cell r="H211">
            <v>880850589.92000008</v>
          </cell>
          <cell r="I211">
            <v>2811247173.5</v>
          </cell>
        </row>
        <row r="212">
          <cell r="B212">
            <v>444820327</v>
          </cell>
          <cell r="C212">
            <v>304389687.45999998</v>
          </cell>
          <cell r="D212">
            <v>778937853.97000003</v>
          </cell>
          <cell r="E212">
            <v>335223495.52999997</v>
          </cell>
          <cell r="F212">
            <v>69062604</v>
          </cell>
          <cell r="G212">
            <v>1932433967.96</v>
          </cell>
          <cell r="H212">
            <v>892533680.64000034</v>
          </cell>
          <cell r="I212">
            <v>2824967648.6000004</v>
          </cell>
        </row>
        <row r="213">
          <cell r="B213">
            <v>466606145</v>
          </cell>
          <cell r="C213">
            <v>303882487.17000002</v>
          </cell>
          <cell r="D213">
            <v>784627275.82000005</v>
          </cell>
          <cell r="E213">
            <v>320030677.32999998</v>
          </cell>
          <cell r="F213">
            <v>76452344</v>
          </cell>
          <cell r="G213">
            <v>1951598929.3200002</v>
          </cell>
          <cell r="H213">
            <v>909911090.27999973</v>
          </cell>
          <cell r="I213">
            <v>2861510019.5999999</v>
          </cell>
        </row>
        <row r="214">
          <cell r="B214">
            <v>466067224</v>
          </cell>
          <cell r="C214">
            <v>314170296.33999997</v>
          </cell>
          <cell r="D214">
            <v>761934500.98000002</v>
          </cell>
          <cell r="E214">
            <v>325783700.49000001</v>
          </cell>
          <cell r="F214">
            <v>76452344</v>
          </cell>
          <cell r="G214">
            <v>1944408065.8099999</v>
          </cell>
          <cell r="H214">
            <v>949123987.38999987</v>
          </cell>
          <cell r="I214">
            <v>2893532053.1999998</v>
          </cell>
        </row>
        <row r="215">
          <cell r="B215">
            <v>462390271</v>
          </cell>
          <cell r="C215">
            <v>318589768.50999999</v>
          </cell>
          <cell r="D215">
            <v>756115596.62</v>
          </cell>
          <cell r="E215">
            <v>330861580.12</v>
          </cell>
          <cell r="F215">
            <v>76452344</v>
          </cell>
          <cell r="G215">
            <v>1944409560.25</v>
          </cell>
          <cell r="H215">
            <v>947605065.55000019</v>
          </cell>
          <cell r="I215">
            <v>2892014625.8000002</v>
          </cell>
        </row>
        <row r="216">
          <cell r="B216">
            <v>468076980</v>
          </cell>
          <cell r="C216">
            <v>321052538.00999999</v>
          </cell>
          <cell r="D216">
            <v>772656911.69000006</v>
          </cell>
          <cell r="E216">
            <v>318531349.30000001</v>
          </cell>
          <cell r="F216">
            <v>84011917</v>
          </cell>
          <cell r="G216">
            <v>1964329696</v>
          </cell>
          <cell r="H216">
            <v>932112369.5</v>
          </cell>
          <cell r="I216">
            <v>2896442065.5</v>
          </cell>
        </row>
        <row r="217">
          <cell r="B217">
            <v>463233528</v>
          </cell>
          <cell r="C217">
            <v>325243035.54000002</v>
          </cell>
          <cell r="D217">
            <v>780118628.88</v>
          </cell>
          <cell r="E217">
            <v>319602733.86000001</v>
          </cell>
          <cell r="F217">
            <v>84011917</v>
          </cell>
          <cell r="G217">
            <v>1972209843.28</v>
          </cell>
          <cell r="H217">
            <v>953738681.81999993</v>
          </cell>
          <cell r="I217">
            <v>2925948525.0999999</v>
          </cell>
        </row>
        <row r="218">
          <cell r="B218">
            <v>477999764</v>
          </cell>
          <cell r="C218">
            <v>337184179.94</v>
          </cell>
          <cell r="D218">
            <v>790736757.63</v>
          </cell>
          <cell r="E218">
            <v>327227418.57999998</v>
          </cell>
          <cell r="F218">
            <v>84011917</v>
          </cell>
          <cell r="G218">
            <v>2017160037.1500001</v>
          </cell>
          <cell r="H218">
            <v>932942737.04999971</v>
          </cell>
          <cell r="I218">
            <v>2950102774.1999998</v>
          </cell>
        </row>
        <row r="219">
          <cell r="B219">
            <v>529898415</v>
          </cell>
          <cell r="C219">
            <v>326326262.56</v>
          </cell>
          <cell r="D219">
            <v>774366436.44000006</v>
          </cell>
          <cell r="E219">
            <v>324309600.52999997</v>
          </cell>
          <cell r="F219">
            <v>83517342</v>
          </cell>
          <cell r="G219">
            <v>2038418056.53</v>
          </cell>
          <cell r="H219">
            <v>948524103.41999984</v>
          </cell>
          <cell r="I219">
            <v>2986942159.9499998</v>
          </cell>
        </row>
        <row r="220">
          <cell r="B220">
            <v>498114163</v>
          </cell>
          <cell r="C220">
            <v>331398196.63</v>
          </cell>
          <cell r="D220">
            <v>873675310.98000002</v>
          </cell>
          <cell r="E220">
            <v>305791311.86000001</v>
          </cell>
          <cell r="F220">
            <v>83517342</v>
          </cell>
          <cell r="G220">
            <v>2092496324.4700003</v>
          </cell>
          <cell r="H220">
            <v>937197101.92999983</v>
          </cell>
          <cell r="I220">
            <v>3029693426.4000001</v>
          </cell>
        </row>
        <row r="221">
          <cell r="B221">
            <v>492928011</v>
          </cell>
          <cell r="C221">
            <v>333762824.00999999</v>
          </cell>
          <cell r="D221">
            <v>910651126.86000001</v>
          </cell>
          <cell r="E221">
            <v>300726958.92000002</v>
          </cell>
          <cell r="F221">
            <v>83517342</v>
          </cell>
          <cell r="G221">
            <v>2121586262.79</v>
          </cell>
          <cell r="H221">
            <v>920621155.51000023</v>
          </cell>
          <cell r="I221">
            <v>3042207418.3000002</v>
          </cell>
        </row>
        <row r="222">
          <cell r="B222">
            <v>505983311</v>
          </cell>
          <cell r="C222">
            <v>343148819.02999997</v>
          </cell>
          <cell r="D222">
            <v>914064424.70000005</v>
          </cell>
          <cell r="E222">
            <v>303391702.19</v>
          </cell>
          <cell r="F222">
            <v>90271748</v>
          </cell>
          <cell r="G222">
            <v>2156860004.9200001</v>
          </cell>
          <cell r="H222">
            <v>931490137.57999992</v>
          </cell>
          <cell r="I222">
            <v>3088350142.5</v>
          </cell>
        </row>
        <row r="223">
          <cell r="B223">
            <v>488444174</v>
          </cell>
          <cell r="C223">
            <v>352770392.72000003</v>
          </cell>
          <cell r="D223">
            <v>859058688.02999997</v>
          </cell>
          <cell r="E223">
            <v>339359451.88999999</v>
          </cell>
          <cell r="F223">
            <v>90271748</v>
          </cell>
          <cell r="G223">
            <v>2129904454.6400001</v>
          </cell>
          <cell r="H223">
            <v>948603752.29999995</v>
          </cell>
          <cell r="I223">
            <v>3078508206.9400001</v>
          </cell>
        </row>
        <row r="224">
          <cell r="B224">
            <v>492599396</v>
          </cell>
          <cell r="C224">
            <v>365598347.75</v>
          </cell>
          <cell r="D224">
            <v>851927062.30999994</v>
          </cell>
          <cell r="E224">
            <v>376780291.67000002</v>
          </cell>
          <cell r="F224">
            <v>90271748</v>
          </cell>
          <cell r="G224">
            <v>2177176845.73</v>
          </cell>
          <cell r="H224">
            <v>962100676.07000017</v>
          </cell>
          <cell r="I224">
            <v>3139277521.8000002</v>
          </cell>
        </row>
        <row r="225">
          <cell r="B225">
            <v>518046794</v>
          </cell>
          <cell r="C225">
            <v>368521936.30000001</v>
          </cell>
          <cell r="D225">
            <v>838582068.19000006</v>
          </cell>
          <cell r="E225">
            <v>379475277.88999999</v>
          </cell>
          <cell r="F225">
            <v>94797206</v>
          </cell>
          <cell r="G225">
            <v>2199423282.3800001</v>
          </cell>
          <cell r="H225">
            <v>966441104.5199995</v>
          </cell>
          <cell r="I225">
            <v>3165864386.8999996</v>
          </cell>
        </row>
        <row r="226">
          <cell r="B226">
            <v>509518128</v>
          </cell>
          <cell r="C226">
            <v>376498888.38</v>
          </cell>
          <cell r="D226">
            <v>848147053.28999996</v>
          </cell>
          <cell r="E226">
            <v>374742096.31</v>
          </cell>
          <cell r="F226">
            <v>94797206</v>
          </cell>
          <cell r="G226">
            <v>2203703371.98</v>
          </cell>
          <cell r="H226">
            <v>1020570573.5499997</v>
          </cell>
          <cell r="I226">
            <v>3224273945.5299997</v>
          </cell>
        </row>
        <row r="227">
          <cell r="B227">
            <v>512055849</v>
          </cell>
          <cell r="C227">
            <v>379321366.83999997</v>
          </cell>
          <cell r="D227">
            <v>844729186.09000003</v>
          </cell>
          <cell r="E227">
            <v>363324432</v>
          </cell>
          <cell r="F227">
            <v>94797206</v>
          </cell>
          <cell r="G227">
            <v>2194228039.9300003</v>
          </cell>
          <cell r="H227">
            <v>1035779958.8599997</v>
          </cell>
          <cell r="I227">
            <v>3230007998.79</v>
          </cell>
        </row>
        <row r="228">
          <cell r="B228">
            <v>518503156</v>
          </cell>
          <cell r="C228">
            <v>387998102.38</v>
          </cell>
          <cell r="D228">
            <v>861418156.42999995</v>
          </cell>
          <cell r="E228">
            <v>369097120.31999999</v>
          </cell>
          <cell r="F228">
            <v>104965297</v>
          </cell>
          <cell r="G228">
            <v>2241981832.1300001</v>
          </cell>
          <cell r="H228">
            <v>1026246067.8699999</v>
          </cell>
          <cell r="I228">
            <v>3268227900</v>
          </cell>
        </row>
        <row r="229">
          <cell r="B229">
            <v>516672770</v>
          </cell>
          <cell r="C229">
            <v>393555791.39999998</v>
          </cell>
          <cell r="D229">
            <v>836924746.63</v>
          </cell>
          <cell r="E229">
            <v>368964135.17000002</v>
          </cell>
          <cell r="F229">
            <v>104965297</v>
          </cell>
          <cell r="G229">
            <v>2221082740.1999998</v>
          </cell>
          <cell r="H229">
            <v>1067325743.1000004</v>
          </cell>
          <cell r="I229">
            <v>3288408483.3000002</v>
          </cell>
        </row>
        <row r="230">
          <cell r="B230">
            <v>545621580</v>
          </cell>
          <cell r="C230">
            <v>400566280.5</v>
          </cell>
          <cell r="D230">
            <v>831092454.92999995</v>
          </cell>
          <cell r="E230">
            <v>366807195.93000001</v>
          </cell>
          <cell r="F230">
            <v>104965297</v>
          </cell>
          <cell r="G230">
            <v>2249052808.3599997</v>
          </cell>
          <cell r="H230">
            <v>1095861185.2400007</v>
          </cell>
          <cell r="I230">
            <v>3344913993.6000004</v>
          </cell>
        </row>
        <row r="231">
          <cell r="B231">
            <v>597229641</v>
          </cell>
          <cell r="C231">
            <v>403550990.66000003</v>
          </cell>
          <cell r="D231">
            <v>849110247.74000001</v>
          </cell>
          <cell r="E231">
            <v>363488758.10000002</v>
          </cell>
          <cell r="F231">
            <v>110350599</v>
          </cell>
          <cell r="G231">
            <v>2323730236.5</v>
          </cell>
          <cell r="H231">
            <v>1073116984.5999999</v>
          </cell>
          <cell r="I231">
            <v>3396847221.0999999</v>
          </cell>
        </row>
        <row r="232">
          <cell r="B232">
            <v>567627735</v>
          </cell>
          <cell r="C232">
            <v>415454536.37</v>
          </cell>
          <cell r="D232">
            <v>815863903.51999998</v>
          </cell>
          <cell r="E232">
            <v>383092894.26999998</v>
          </cell>
          <cell r="F232">
            <v>110350599</v>
          </cell>
          <cell r="G232">
            <v>2292389668.1599998</v>
          </cell>
          <cell r="H232">
            <v>1107863788.48</v>
          </cell>
          <cell r="I232">
            <v>3400253456.6399999</v>
          </cell>
        </row>
        <row r="233">
          <cell r="B233">
            <v>565517331</v>
          </cell>
          <cell r="C233">
            <v>415537027.75</v>
          </cell>
          <cell r="D233">
            <v>843497226.57000005</v>
          </cell>
          <cell r="E233">
            <v>383988993.81</v>
          </cell>
          <cell r="F233">
            <v>110350599</v>
          </cell>
          <cell r="G233">
            <v>2318891178.1300001</v>
          </cell>
          <cell r="H233">
            <v>1106819939.9699998</v>
          </cell>
          <cell r="I233">
            <v>3425711118.0999999</v>
          </cell>
        </row>
        <row r="234">
          <cell r="B234">
            <v>574896181</v>
          </cell>
          <cell r="C234">
            <v>431340893.98000002</v>
          </cell>
          <cell r="D234">
            <v>923374810.41999996</v>
          </cell>
          <cell r="E234">
            <v>398357972.69999999</v>
          </cell>
          <cell r="F234">
            <v>121340832</v>
          </cell>
          <cell r="G234">
            <v>2449310690.0999999</v>
          </cell>
          <cell r="H234">
            <v>1085179047.0999999</v>
          </cell>
          <cell r="I234">
            <v>3534489737.1999998</v>
          </cell>
        </row>
        <row r="235">
          <cell r="B235">
            <v>562210150</v>
          </cell>
          <cell r="C235">
            <v>420497892.92000002</v>
          </cell>
          <cell r="D235">
            <v>868047670.88</v>
          </cell>
          <cell r="E235">
            <v>388596695.64999998</v>
          </cell>
          <cell r="F235">
            <v>121340832</v>
          </cell>
          <cell r="G235">
            <v>2360693241.4499998</v>
          </cell>
          <cell r="H235">
            <v>1150374312.9500003</v>
          </cell>
          <cell r="I235">
            <v>3511067554.4000001</v>
          </cell>
        </row>
        <row r="236">
          <cell r="B236">
            <v>576957903</v>
          </cell>
          <cell r="C236">
            <v>431093890.07999998</v>
          </cell>
          <cell r="D236">
            <v>850913234.42999995</v>
          </cell>
          <cell r="E236">
            <v>384748910.87</v>
          </cell>
          <cell r="F236">
            <v>121340832</v>
          </cell>
          <cell r="G236">
            <v>2365054770.3800001</v>
          </cell>
          <cell r="H236">
            <v>1153470332.7200003</v>
          </cell>
          <cell r="I236">
            <v>3518525103.1000004</v>
          </cell>
        </row>
        <row r="237">
          <cell r="B237">
            <v>615384465</v>
          </cell>
          <cell r="C237">
            <v>434717194.49000001</v>
          </cell>
          <cell r="D237">
            <v>904268227.44000006</v>
          </cell>
          <cell r="E237">
            <v>378312993.73000002</v>
          </cell>
          <cell r="F237">
            <v>125430480</v>
          </cell>
          <cell r="G237">
            <v>2458113360.6599998</v>
          </cell>
          <cell r="H237">
            <v>1129793979.9400005</v>
          </cell>
          <cell r="I237">
            <v>3587907340.6000004</v>
          </cell>
        </row>
      </sheetData>
      <sheetData sheetId="15">
        <row r="1">
          <cell r="B1" t="str">
            <v>Fondos para el retiro</v>
          </cell>
          <cell r="H1" t="str">
            <v>Fondos para el retiro</v>
          </cell>
        </row>
        <row r="2">
          <cell r="C2" t="str">
            <v>I.M.S.S.</v>
          </cell>
          <cell r="F2" t="str">
            <v>I.S.S.S.T.E.</v>
          </cell>
          <cell r="I2" t="str">
            <v>I.M.S.S.</v>
          </cell>
          <cell r="L2" t="str">
            <v>I.S.S.S.T.E.</v>
          </cell>
        </row>
        <row r="3">
          <cell r="D3" t="str">
            <v>En Banco de México</v>
          </cell>
          <cell r="E3" t="str">
            <v>En las SIEFORES 2/</v>
          </cell>
          <cell r="J3" t="str">
            <v>En Banco de México</v>
          </cell>
          <cell r="K3" t="str">
            <v>En las SIEFORES 2/</v>
          </cell>
        </row>
        <row r="4">
          <cell r="B4">
            <v>0</v>
          </cell>
          <cell r="C4">
            <v>0</v>
          </cell>
          <cell r="D4">
            <v>0</v>
          </cell>
          <cell r="E4" t="str">
            <v>N/E</v>
          </cell>
          <cell r="F4">
            <v>0</v>
          </cell>
          <cell r="H4" t="e">
            <v>#DIV/0!</v>
          </cell>
          <cell r="I4" t="e">
            <v>#DIV/0!</v>
          </cell>
          <cell r="J4" t="e">
            <v>#DIV/0!</v>
          </cell>
          <cell r="K4" t="e">
            <v>#VALUE!</v>
          </cell>
          <cell r="L4" t="e">
            <v>#DIV/0!</v>
          </cell>
        </row>
        <row r="5">
          <cell r="B5">
            <v>0</v>
          </cell>
          <cell r="C5">
            <v>0</v>
          </cell>
          <cell r="D5">
            <v>0</v>
          </cell>
          <cell r="E5" t="str">
            <v>N/E</v>
          </cell>
          <cell r="F5">
            <v>0</v>
          </cell>
          <cell r="H5" t="e">
            <v>#DIV/0!</v>
          </cell>
          <cell r="I5" t="e">
            <v>#DIV/0!</v>
          </cell>
          <cell r="J5" t="e">
            <v>#DIV/0!</v>
          </cell>
          <cell r="K5" t="e">
            <v>#VALUE!</v>
          </cell>
          <cell r="L5" t="e">
            <v>#DIV/0!</v>
          </cell>
        </row>
        <row r="6">
          <cell r="B6">
            <v>0</v>
          </cell>
          <cell r="C6">
            <v>0</v>
          </cell>
          <cell r="D6">
            <v>0</v>
          </cell>
          <cell r="E6" t="str">
            <v>N/E</v>
          </cell>
          <cell r="F6">
            <v>0</v>
          </cell>
          <cell r="H6" t="e">
            <v>#DIV/0!</v>
          </cell>
          <cell r="I6" t="e">
            <v>#DIV/0!</v>
          </cell>
          <cell r="J6" t="e">
            <v>#DIV/0!</v>
          </cell>
          <cell r="K6" t="e">
            <v>#VALUE!</v>
          </cell>
          <cell r="L6" t="e">
            <v>#DIV/0!</v>
          </cell>
        </row>
        <row r="7">
          <cell r="B7">
            <v>0</v>
          </cell>
          <cell r="C7">
            <v>0</v>
          </cell>
          <cell r="D7">
            <v>0</v>
          </cell>
          <cell r="E7" t="str">
            <v>N/E</v>
          </cell>
          <cell r="F7">
            <v>0</v>
          </cell>
          <cell r="H7" t="e">
            <v>#DIV/0!</v>
          </cell>
          <cell r="I7" t="e">
            <v>#DIV/0!</v>
          </cell>
          <cell r="J7" t="e">
            <v>#DIV/0!</v>
          </cell>
          <cell r="K7" t="e">
            <v>#VALUE!</v>
          </cell>
          <cell r="L7" t="e">
            <v>#DIV/0!</v>
          </cell>
        </row>
        <row r="8">
          <cell r="B8">
            <v>0</v>
          </cell>
          <cell r="C8">
            <v>0</v>
          </cell>
          <cell r="D8">
            <v>0</v>
          </cell>
          <cell r="E8" t="str">
            <v>N/E</v>
          </cell>
          <cell r="F8">
            <v>0</v>
          </cell>
          <cell r="H8" t="e">
            <v>#DIV/0!</v>
          </cell>
          <cell r="I8" t="e">
            <v>#DIV/0!</v>
          </cell>
          <cell r="J8" t="e">
            <v>#DIV/0!</v>
          </cell>
          <cell r="K8" t="e">
            <v>#VALUE!</v>
          </cell>
          <cell r="L8" t="e">
            <v>#DIV/0!</v>
          </cell>
        </row>
        <row r="9">
          <cell r="B9">
            <v>0</v>
          </cell>
          <cell r="C9">
            <v>0</v>
          </cell>
          <cell r="D9">
            <v>0</v>
          </cell>
          <cell r="E9" t="str">
            <v>N/E</v>
          </cell>
          <cell r="F9">
            <v>0</v>
          </cell>
          <cell r="H9" t="e">
            <v>#DIV/0!</v>
          </cell>
          <cell r="I9" t="e">
            <v>#DIV/0!</v>
          </cell>
          <cell r="J9" t="e">
            <v>#DIV/0!</v>
          </cell>
          <cell r="K9" t="e">
            <v>#VALUE!</v>
          </cell>
          <cell r="L9" t="e">
            <v>#DIV/0!</v>
          </cell>
        </row>
        <row r="10">
          <cell r="B10">
            <v>0</v>
          </cell>
          <cell r="C10">
            <v>0</v>
          </cell>
          <cell r="D10">
            <v>0</v>
          </cell>
          <cell r="E10" t="str">
            <v>N/E</v>
          </cell>
          <cell r="F10">
            <v>0</v>
          </cell>
          <cell r="H10" t="e">
            <v>#DIV/0!</v>
          </cell>
          <cell r="I10" t="e">
            <v>#DIV/0!</v>
          </cell>
          <cell r="J10" t="e">
            <v>#DIV/0!</v>
          </cell>
          <cell r="K10" t="e">
            <v>#VALUE!</v>
          </cell>
          <cell r="L10" t="e">
            <v>#DIV/0!</v>
          </cell>
        </row>
        <row r="11">
          <cell r="B11">
            <v>0</v>
          </cell>
          <cell r="C11">
            <v>0</v>
          </cell>
          <cell r="D11">
            <v>0</v>
          </cell>
          <cell r="E11" t="str">
            <v>N/E</v>
          </cell>
          <cell r="F11">
            <v>0</v>
          </cell>
          <cell r="H11" t="e">
            <v>#DIV/0!</v>
          </cell>
          <cell r="I11" t="e">
            <v>#DIV/0!</v>
          </cell>
          <cell r="J11" t="e">
            <v>#DIV/0!</v>
          </cell>
          <cell r="K11" t="e">
            <v>#VALUE!</v>
          </cell>
          <cell r="L11" t="e">
            <v>#DIV/0!</v>
          </cell>
        </row>
        <row r="12">
          <cell r="B12">
            <v>0</v>
          </cell>
          <cell r="C12">
            <v>0</v>
          </cell>
          <cell r="D12">
            <v>0</v>
          </cell>
          <cell r="E12" t="str">
            <v>N/E</v>
          </cell>
          <cell r="F12">
            <v>0</v>
          </cell>
          <cell r="H12" t="e">
            <v>#DIV/0!</v>
          </cell>
          <cell r="I12" t="e">
            <v>#DIV/0!</v>
          </cell>
          <cell r="J12" t="e">
            <v>#DIV/0!</v>
          </cell>
          <cell r="K12" t="e">
            <v>#VALUE!</v>
          </cell>
          <cell r="L12" t="e">
            <v>#DIV/0!</v>
          </cell>
        </row>
        <row r="13">
          <cell r="B13">
            <v>0</v>
          </cell>
          <cell r="C13">
            <v>0</v>
          </cell>
          <cell r="D13">
            <v>0</v>
          </cell>
          <cell r="E13" t="str">
            <v>N/E</v>
          </cell>
          <cell r="F13">
            <v>0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#VALUE!</v>
          </cell>
          <cell r="L13" t="e">
            <v>#DIV/0!</v>
          </cell>
        </row>
        <row r="14">
          <cell r="B14">
            <v>0</v>
          </cell>
          <cell r="C14">
            <v>0</v>
          </cell>
          <cell r="D14">
            <v>0</v>
          </cell>
          <cell r="E14" t="str">
            <v>N/E</v>
          </cell>
          <cell r="F14">
            <v>0</v>
          </cell>
          <cell r="H14" t="e">
            <v>#DIV/0!</v>
          </cell>
          <cell r="I14" t="e">
            <v>#DIV/0!</v>
          </cell>
          <cell r="J14" t="e">
            <v>#DIV/0!</v>
          </cell>
          <cell r="K14" t="e">
            <v>#VALUE!</v>
          </cell>
          <cell r="L14" t="e">
            <v>#DIV/0!</v>
          </cell>
        </row>
        <row r="15">
          <cell r="B15">
            <v>0</v>
          </cell>
          <cell r="C15">
            <v>0</v>
          </cell>
          <cell r="D15">
            <v>0</v>
          </cell>
          <cell r="E15" t="str">
            <v>N/E</v>
          </cell>
          <cell r="F15">
            <v>0</v>
          </cell>
          <cell r="H15" t="e">
            <v>#DIV/0!</v>
          </cell>
          <cell r="I15" t="e">
            <v>#DIV/0!</v>
          </cell>
          <cell r="J15" t="e">
            <v>#DIV/0!</v>
          </cell>
          <cell r="K15" t="e">
            <v>#VALUE!</v>
          </cell>
          <cell r="L15" t="e">
            <v>#DIV/0!</v>
          </cell>
        </row>
        <row r="16">
          <cell r="B16">
            <v>0</v>
          </cell>
          <cell r="C16">
            <v>0</v>
          </cell>
          <cell r="D16">
            <v>0</v>
          </cell>
          <cell r="E16" t="str">
            <v>N/E</v>
          </cell>
          <cell r="F16">
            <v>0</v>
          </cell>
          <cell r="H16" t="e">
            <v>#DIV/0!</v>
          </cell>
          <cell r="I16" t="e">
            <v>#DIV/0!</v>
          </cell>
          <cell r="J16" t="e">
            <v>#DIV/0!</v>
          </cell>
          <cell r="K16" t="e">
            <v>#VALUE!</v>
          </cell>
          <cell r="L16" t="e">
            <v>#DIV/0!</v>
          </cell>
        </row>
        <row r="17">
          <cell r="B17">
            <v>0</v>
          </cell>
          <cell r="C17">
            <v>0</v>
          </cell>
          <cell r="D17">
            <v>0</v>
          </cell>
          <cell r="E17" t="str">
            <v>N/E</v>
          </cell>
          <cell r="F17">
            <v>0</v>
          </cell>
          <cell r="H17" t="e">
            <v>#DIV/0!</v>
          </cell>
          <cell r="I17" t="e">
            <v>#DIV/0!</v>
          </cell>
          <cell r="J17" t="e">
            <v>#DIV/0!</v>
          </cell>
          <cell r="K17" t="e">
            <v>#VALUE!</v>
          </cell>
          <cell r="L17" t="e">
            <v>#DIV/0!</v>
          </cell>
        </row>
        <row r="18">
          <cell r="B18">
            <v>0</v>
          </cell>
          <cell r="C18">
            <v>0</v>
          </cell>
          <cell r="D18">
            <v>0</v>
          </cell>
          <cell r="E18" t="str">
            <v>N/E</v>
          </cell>
          <cell r="F18">
            <v>0</v>
          </cell>
          <cell r="H18" t="e">
            <v>#DIV/0!</v>
          </cell>
          <cell r="I18" t="e">
            <v>#DIV/0!</v>
          </cell>
          <cell r="J18" t="e">
            <v>#DIV/0!</v>
          </cell>
          <cell r="K18" t="e">
            <v>#VALUE!</v>
          </cell>
          <cell r="L18" t="e">
            <v>#DIV/0!</v>
          </cell>
        </row>
        <row r="19">
          <cell r="B19">
            <v>0</v>
          </cell>
          <cell r="C19">
            <v>0</v>
          </cell>
          <cell r="D19">
            <v>0</v>
          </cell>
          <cell r="E19" t="str">
            <v>N/E</v>
          </cell>
          <cell r="F19">
            <v>0</v>
          </cell>
          <cell r="H19" t="e">
            <v>#DIV/0!</v>
          </cell>
          <cell r="I19" t="e">
            <v>#DIV/0!</v>
          </cell>
          <cell r="J19" t="e">
            <v>#DIV/0!</v>
          </cell>
          <cell r="K19" t="e">
            <v>#VALUE!</v>
          </cell>
          <cell r="L19" t="e">
            <v>#DIV/0!</v>
          </cell>
        </row>
        <row r="20">
          <cell r="B20">
            <v>0</v>
          </cell>
          <cell r="C20">
            <v>0</v>
          </cell>
          <cell r="D20">
            <v>0</v>
          </cell>
          <cell r="E20" t="str">
            <v>N/E</v>
          </cell>
          <cell r="F20">
            <v>0</v>
          </cell>
          <cell r="H20" t="e">
            <v>#DIV/0!</v>
          </cell>
          <cell r="I20" t="e">
            <v>#DIV/0!</v>
          </cell>
          <cell r="J20" t="e">
            <v>#DIV/0!</v>
          </cell>
          <cell r="K20" t="e">
            <v>#VALUE!</v>
          </cell>
          <cell r="L20" t="e">
            <v>#DIV/0!</v>
          </cell>
        </row>
        <row r="21">
          <cell r="B21">
            <v>0</v>
          </cell>
          <cell r="C21">
            <v>0</v>
          </cell>
          <cell r="D21">
            <v>0</v>
          </cell>
          <cell r="E21" t="str">
            <v>N/E</v>
          </cell>
          <cell r="F21">
            <v>0</v>
          </cell>
          <cell r="H21" t="e">
            <v>#DIV/0!</v>
          </cell>
          <cell r="I21" t="e">
            <v>#DIV/0!</v>
          </cell>
          <cell r="J21" t="e">
            <v>#DIV/0!</v>
          </cell>
          <cell r="K21" t="e">
            <v>#VALUE!</v>
          </cell>
          <cell r="L21" t="e">
            <v>#DIV/0!</v>
          </cell>
        </row>
        <row r="22">
          <cell r="B22">
            <v>0</v>
          </cell>
          <cell r="C22">
            <v>0</v>
          </cell>
          <cell r="D22">
            <v>0</v>
          </cell>
          <cell r="E22" t="str">
            <v>N/E</v>
          </cell>
          <cell r="F22">
            <v>0</v>
          </cell>
          <cell r="H22" t="e">
            <v>#DIV/0!</v>
          </cell>
          <cell r="I22" t="e">
            <v>#DIV/0!</v>
          </cell>
          <cell r="J22" t="e">
            <v>#DIV/0!</v>
          </cell>
          <cell r="K22" t="e">
            <v>#VALUE!</v>
          </cell>
          <cell r="L22" t="e">
            <v>#DIV/0!</v>
          </cell>
        </row>
        <row r="23">
          <cell r="B23">
            <v>0</v>
          </cell>
          <cell r="C23">
            <v>0</v>
          </cell>
          <cell r="D23">
            <v>0</v>
          </cell>
          <cell r="E23" t="str">
            <v>N/E</v>
          </cell>
          <cell r="F23">
            <v>0</v>
          </cell>
          <cell r="H23" t="e">
            <v>#DIV/0!</v>
          </cell>
          <cell r="I23" t="e">
            <v>#DIV/0!</v>
          </cell>
          <cell r="J23" t="e">
            <v>#DIV/0!</v>
          </cell>
          <cell r="K23" t="e">
            <v>#VALUE!</v>
          </cell>
          <cell r="L23" t="e">
            <v>#DIV/0!</v>
          </cell>
        </row>
        <row r="24">
          <cell r="B24">
            <v>0</v>
          </cell>
          <cell r="C24">
            <v>0</v>
          </cell>
          <cell r="D24">
            <v>0</v>
          </cell>
          <cell r="E24" t="str">
            <v>N/E</v>
          </cell>
          <cell r="F24">
            <v>0</v>
          </cell>
          <cell r="H24" t="e">
            <v>#DIV/0!</v>
          </cell>
          <cell r="I24" t="e">
            <v>#DIV/0!</v>
          </cell>
          <cell r="J24" t="e">
            <v>#DIV/0!</v>
          </cell>
          <cell r="K24" t="e">
            <v>#VALUE!</v>
          </cell>
          <cell r="L24" t="e">
            <v>#DIV/0!</v>
          </cell>
        </row>
        <row r="25">
          <cell r="B25">
            <v>0</v>
          </cell>
          <cell r="C25">
            <v>0</v>
          </cell>
          <cell r="D25">
            <v>0</v>
          </cell>
          <cell r="E25" t="str">
            <v>N/E</v>
          </cell>
          <cell r="F25">
            <v>0</v>
          </cell>
          <cell r="H25" t="e">
            <v>#DIV/0!</v>
          </cell>
          <cell r="I25" t="e">
            <v>#DIV/0!</v>
          </cell>
          <cell r="J25" t="e">
            <v>#DIV/0!</v>
          </cell>
          <cell r="K25" t="e">
            <v>#VALUE!</v>
          </cell>
          <cell r="L25" t="e">
            <v>#DIV/0!</v>
          </cell>
        </row>
        <row r="26">
          <cell r="B26">
            <v>0</v>
          </cell>
          <cell r="C26">
            <v>0</v>
          </cell>
          <cell r="D26">
            <v>0</v>
          </cell>
          <cell r="E26" t="str">
            <v>N/E</v>
          </cell>
          <cell r="F26">
            <v>0</v>
          </cell>
          <cell r="H26" t="e">
            <v>#DIV/0!</v>
          </cell>
          <cell r="I26" t="e">
            <v>#DIV/0!</v>
          </cell>
          <cell r="J26" t="e">
            <v>#DIV/0!</v>
          </cell>
          <cell r="K26" t="e">
            <v>#VALUE!</v>
          </cell>
          <cell r="L26" t="e">
            <v>#DIV/0!</v>
          </cell>
        </row>
        <row r="27">
          <cell r="B27">
            <v>0</v>
          </cell>
          <cell r="C27">
            <v>0</v>
          </cell>
          <cell r="D27">
            <v>0</v>
          </cell>
          <cell r="E27" t="str">
            <v>N/E</v>
          </cell>
          <cell r="F27">
            <v>0</v>
          </cell>
          <cell r="H27" t="e">
            <v>#DIV/0!</v>
          </cell>
          <cell r="I27" t="e">
            <v>#DIV/0!</v>
          </cell>
          <cell r="J27" t="e">
            <v>#DIV/0!</v>
          </cell>
          <cell r="K27" t="e">
            <v>#VALUE!</v>
          </cell>
          <cell r="L27" t="e">
            <v>#DIV/0!</v>
          </cell>
        </row>
        <row r="28">
          <cell r="B28">
            <v>0</v>
          </cell>
          <cell r="C28">
            <v>0</v>
          </cell>
          <cell r="D28">
            <v>0</v>
          </cell>
          <cell r="E28" t="str">
            <v>N/E</v>
          </cell>
          <cell r="F28">
            <v>0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#VALUE!</v>
          </cell>
          <cell r="L28" t="e">
            <v>#DIV/0!</v>
          </cell>
        </row>
        <row r="29">
          <cell r="B29">
            <v>0</v>
          </cell>
          <cell r="C29">
            <v>0</v>
          </cell>
          <cell r="D29">
            <v>0</v>
          </cell>
          <cell r="E29" t="str">
            <v>N/E</v>
          </cell>
          <cell r="F29">
            <v>0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#VALUE!</v>
          </cell>
          <cell r="L29" t="e">
            <v>#DIV/0!</v>
          </cell>
        </row>
        <row r="30">
          <cell r="B30">
            <v>0</v>
          </cell>
          <cell r="C30">
            <v>0</v>
          </cell>
          <cell r="D30">
            <v>0</v>
          </cell>
          <cell r="E30" t="str">
            <v>N/E</v>
          </cell>
          <cell r="F30">
            <v>0</v>
          </cell>
          <cell r="H30" t="e">
            <v>#DIV/0!</v>
          </cell>
          <cell r="I30" t="e">
            <v>#DIV/0!</v>
          </cell>
          <cell r="J30" t="e">
            <v>#DIV/0!</v>
          </cell>
          <cell r="K30" t="e">
            <v>#VALUE!</v>
          </cell>
          <cell r="L30" t="e">
            <v>#DIV/0!</v>
          </cell>
        </row>
        <row r="31">
          <cell r="B31">
            <v>0</v>
          </cell>
          <cell r="C31">
            <v>0</v>
          </cell>
          <cell r="D31">
            <v>0</v>
          </cell>
          <cell r="E31" t="str">
            <v>N/E</v>
          </cell>
          <cell r="F31">
            <v>0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#VALUE!</v>
          </cell>
          <cell r="L31" t="e">
            <v>#DIV/0!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N/E</v>
          </cell>
          <cell r="F32">
            <v>0</v>
          </cell>
          <cell r="H32" t="e">
            <v>#DIV/0!</v>
          </cell>
          <cell r="I32" t="e">
            <v>#DIV/0!</v>
          </cell>
          <cell r="J32" t="e">
            <v>#DIV/0!</v>
          </cell>
          <cell r="K32" t="e">
            <v>#VALUE!</v>
          </cell>
          <cell r="L32" t="e">
            <v>#DIV/0!</v>
          </cell>
        </row>
        <row r="33">
          <cell r="B33">
            <v>0</v>
          </cell>
          <cell r="C33">
            <v>0</v>
          </cell>
          <cell r="D33">
            <v>0</v>
          </cell>
          <cell r="E33" t="str">
            <v>N/E</v>
          </cell>
          <cell r="F33">
            <v>0</v>
          </cell>
          <cell r="H33" t="e">
            <v>#DIV/0!</v>
          </cell>
          <cell r="I33" t="e">
            <v>#DIV/0!</v>
          </cell>
          <cell r="J33" t="e">
            <v>#DIV/0!</v>
          </cell>
          <cell r="K33" t="e">
            <v>#VALUE!</v>
          </cell>
          <cell r="L33" t="e">
            <v>#DIV/0!</v>
          </cell>
        </row>
        <row r="34">
          <cell r="B34">
            <v>0</v>
          </cell>
          <cell r="C34">
            <v>0</v>
          </cell>
          <cell r="D34">
            <v>0</v>
          </cell>
          <cell r="E34" t="str">
            <v>N/E</v>
          </cell>
          <cell r="F34">
            <v>0</v>
          </cell>
          <cell r="H34" t="e">
            <v>#DIV/0!</v>
          </cell>
          <cell r="I34" t="e">
            <v>#DIV/0!</v>
          </cell>
          <cell r="J34" t="e">
            <v>#DIV/0!</v>
          </cell>
          <cell r="K34" t="e">
            <v>#VALUE!</v>
          </cell>
          <cell r="L34" t="e">
            <v>#DIV/0!</v>
          </cell>
        </row>
        <row r="35">
          <cell r="B35">
            <v>0</v>
          </cell>
          <cell r="C35">
            <v>0</v>
          </cell>
          <cell r="D35">
            <v>0</v>
          </cell>
          <cell r="E35" t="str">
            <v>N/E</v>
          </cell>
          <cell r="F35">
            <v>0</v>
          </cell>
          <cell r="H35" t="e">
            <v>#DIV/0!</v>
          </cell>
          <cell r="I35" t="e">
            <v>#DIV/0!</v>
          </cell>
          <cell r="J35" t="e">
            <v>#DIV/0!</v>
          </cell>
          <cell r="K35" t="e">
            <v>#VALUE!</v>
          </cell>
          <cell r="L35" t="e">
            <v>#DIV/0!</v>
          </cell>
        </row>
        <row r="36">
          <cell r="B36">
            <v>0</v>
          </cell>
          <cell r="C36">
            <v>0</v>
          </cell>
          <cell r="D36">
            <v>0</v>
          </cell>
          <cell r="E36" t="str">
            <v>N/E</v>
          </cell>
          <cell r="F36">
            <v>0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#VALUE!</v>
          </cell>
          <cell r="L36" t="e">
            <v>#DIV/0!</v>
          </cell>
        </row>
        <row r="37">
          <cell r="B37">
            <v>0</v>
          </cell>
          <cell r="C37">
            <v>0</v>
          </cell>
          <cell r="D37">
            <v>0</v>
          </cell>
          <cell r="E37" t="str">
            <v>N/E</v>
          </cell>
          <cell r="F37">
            <v>0</v>
          </cell>
          <cell r="H37" t="e">
            <v>#DIV/0!</v>
          </cell>
          <cell r="I37" t="e">
            <v>#DIV/0!</v>
          </cell>
          <cell r="J37" t="e">
            <v>#DIV/0!</v>
          </cell>
          <cell r="K37" t="e">
            <v>#VALUE!</v>
          </cell>
          <cell r="L37" t="e">
            <v>#DIV/0!</v>
          </cell>
        </row>
        <row r="38">
          <cell r="B38">
            <v>0</v>
          </cell>
          <cell r="C38">
            <v>0</v>
          </cell>
          <cell r="D38">
            <v>0</v>
          </cell>
          <cell r="E38" t="str">
            <v>N/E</v>
          </cell>
          <cell r="F38">
            <v>0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#VALUE!</v>
          </cell>
          <cell r="L38" t="e">
            <v>#DIV/0!</v>
          </cell>
        </row>
        <row r="39">
          <cell r="B39">
            <v>0</v>
          </cell>
          <cell r="C39">
            <v>0</v>
          </cell>
          <cell r="D39">
            <v>0</v>
          </cell>
          <cell r="E39" t="str">
            <v>N/E</v>
          </cell>
          <cell r="F39">
            <v>0</v>
          </cell>
          <cell r="H39" t="e">
            <v>#DIV/0!</v>
          </cell>
          <cell r="I39" t="e">
            <v>#DIV/0!</v>
          </cell>
          <cell r="J39" t="e">
            <v>#DIV/0!</v>
          </cell>
          <cell r="K39" t="e">
            <v>#VALUE!</v>
          </cell>
          <cell r="L39" t="e">
            <v>#DIV/0!</v>
          </cell>
        </row>
        <row r="40">
          <cell r="B40">
            <v>0</v>
          </cell>
          <cell r="C40">
            <v>0</v>
          </cell>
          <cell r="D40">
            <v>0</v>
          </cell>
          <cell r="E40" t="str">
            <v>N/E</v>
          </cell>
          <cell r="F40">
            <v>0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#VALUE!</v>
          </cell>
          <cell r="L40" t="e">
            <v>#DIV/0!</v>
          </cell>
        </row>
        <row r="41">
          <cell r="B41">
            <v>0</v>
          </cell>
          <cell r="C41">
            <v>0</v>
          </cell>
          <cell r="D41">
            <v>0</v>
          </cell>
          <cell r="E41" t="str">
            <v>N/E</v>
          </cell>
          <cell r="F41">
            <v>0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#VALUE!</v>
          </cell>
          <cell r="L41" t="e">
            <v>#DIV/0!</v>
          </cell>
        </row>
        <row r="42">
          <cell r="B42">
            <v>0</v>
          </cell>
          <cell r="C42">
            <v>0</v>
          </cell>
          <cell r="D42">
            <v>0</v>
          </cell>
          <cell r="E42" t="str">
            <v>N/E</v>
          </cell>
          <cell r="F42">
            <v>0</v>
          </cell>
          <cell r="H42" t="e">
            <v>#DIV/0!</v>
          </cell>
          <cell r="I42" t="e">
            <v>#DIV/0!</v>
          </cell>
          <cell r="J42" t="e">
            <v>#DIV/0!</v>
          </cell>
          <cell r="K42" t="e">
            <v>#VALUE!</v>
          </cell>
          <cell r="L42" t="e">
            <v>#DIV/0!</v>
          </cell>
        </row>
        <row r="43">
          <cell r="B43">
            <v>0</v>
          </cell>
          <cell r="C43">
            <v>0</v>
          </cell>
          <cell r="D43">
            <v>0</v>
          </cell>
          <cell r="E43" t="str">
            <v>N/E</v>
          </cell>
          <cell r="F43">
            <v>0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#VALUE!</v>
          </cell>
          <cell r="L43" t="e">
            <v>#DIV/0!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>N/E</v>
          </cell>
          <cell r="F44">
            <v>0</v>
          </cell>
          <cell r="H44" t="e">
            <v>#DIV/0!</v>
          </cell>
          <cell r="I44" t="e">
            <v>#DIV/0!</v>
          </cell>
          <cell r="J44" t="e">
            <v>#DIV/0!</v>
          </cell>
          <cell r="K44" t="e">
            <v>#VALUE!</v>
          </cell>
          <cell r="L44" t="e">
            <v>#DIV/0!</v>
          </cell>
        </row>
        <row r="45">
          <cell r="B45">
            <v>0</v>
          </cell>
          <cell r="C45">
            <v>0</v>
          </cell>
          <cell r="D45">
            <v>0</v>
          </cell>
          <cell r="E45" t="str">
            <v>N/E</v>
          </cell>
          <cell r="F45">
            <v>0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#VALUE!</v>
          </cell>
          <cell r="L45" t="e">
            <v>#DIV/0!</v>
          </cell>
        </row>
        <row r="46">
          <cell r="B46">
            <v>0</v>
          </cell>
          <cell r="C46">
            <v>0</v>
          </cell>
          <cell r="D46">
            <v>0</v>
          </cell>
          <cell r="E46" t="str">
            <v>N/E</v>
          </cell>
          <cell r="F46">
            <v>0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#VALUE!</v>
          </cell>
          <cell r="L46" t="e">
            <v>#DIV/0!</v>
          </cell>
        </row>
        <row r="47">
          <cell r="B47">
            <v>0</v>
          </cell>
          <cell r="C47">
            <v>0</v>
          </cell>
          <cell r="D47">
            <v>0</v>
          </cell>
          <cell r="E47" t="str">
            <v>N/E</v>
          </cell>
          <cell r="F47">
            <v>0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#VALUE!</v>
          </cell>
          <cell r="L47" t="e">
            <v>#DIV/0!</v>
          </cell>
        </row>
        <row r="48">
          <cell r="B48">
            <v>0</v>
          </cell>
          <cell r="C48">
            <v>0</v>
          </cell>
          <cell r="D48">
            <v>0</v>
          </cell>
          <cell r="E48" t="str">
            <v>N/E</v>
          </cell>
          <cell r="F48">
            <v>0</v>
          </cell>
          <cell r="H48" t="e">
            <v>#DIV/0!</v>
          </cell>
          <cell r="I48" t="e">
            <v>#DIV/0!</v>
          </cell>
          <cell r="J48" t="e">
            <v>#DIV/0!</v>
          </cell>
          <cell r="K48" t="e">
            <v>#VALUE!</v>
          </cell>
          <cell r="L48" t="e">
            <v>#DIV/0!</v>
          </cell>
        </row>
        <row r="49">
          <cell r="B49">
            <v>0</v>
          </cell>
          <cell r="C49">
            <v>0</v>
          </cell>
          <cell r="D49">
            <v>0</v>
          </cell>
          <cell r="E49" t="str">
            <v>N/E</v>
          </cell>
          <cell r="F49">
            <v>0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#VALUE!</v>
          </cell>
          <cell r="L49" t="e">
            <v>#DIV/0!</v>
          </cell>
        </row>
        <row r="50">
          <cell r="B50">
            <v>0</v>
          </cell>
          <cell r="C50">
            <v>0</v>
          </cell>
          <cell r="D50">
            <v>0</v>
          </cell>
          <cell r="E50" t="str">
            <v>N/E</v>
          </cell>
          <cell r="F50">
            <v>0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#VALUE!</v>
          </cell>
          <cell r="L50" t="e">
            <v>#DIV/0!</v>
          </cell>
        </row>
        <row r="51">
          <cell r="B51">
            <v>0</v>
          </cell>
          <cell r="C51">
            <v>0</v>
          </cell>
          <cell r="D51">
            <v>0</v>
          </cell>
          <cell r="E51" t="str">
            <v>N/E</v>
          </cell>
          <cell r="F51">
            <v>0</v>
          </cell>
          <cell r="H51" t="e">
            <v>#DIV/0!</v>
          </cell>
          <cell r="I51" t="e">
            <v>#DIV/0!</v>
          </cell>
          <cell r="J51" t="e">
            <v>#DIV/0!</v>
          </cell>
          <cell r="K51" t="e">
            <v>#VALUE!</v>
          </cell>
          <cell r="L51" t="e">
            <v>#DIV/0!</v>
          </cell>
        </row>
        <row r="52">
          <cell r="B52">
            <v>0</v>
          </cell>
          <cell r="C52">
            <v>0</v>
          </cell>
          <cell r="D52">
            <v>0</v>
          </cell>
          <cell r="E52" t="str">
            <v>N/E</v>
          </cell>
          <cell r="F52">
            <v>0</v>
          </cell>
          <cell r="H52" t="e">
            <v>#DIV/0!</v>
          </cell>
          <cell r="I52" t="e">
            <v>#DIV/0!</v>
          </cell>
          <cell r="J52" t="e">
            <v>#DIV/0!</v>
          </cell>
          <cell r="K52" t="e">
            <v>#VALUE!</v>
          </cell>
          <cell r="L52" t="e">
            <v>#DIV/0!</v>
          </cell>
        </row>
        <row r="53">
          <cell r="B53">
            <v>0</v>
          </cell>
          <cell r="C53">
            <v>0</v>
          </cell>
          <cell r="D53">
            <v>0</v>
          </cell>
          <cell r="E53" t="str">
            <v>N/E</v>
          </cell>
          <cell r="F53">
            <v>0</v>
          </cell>
          <cell r="H53" t="e">
            <v>#DIV/0!</v>
          </cell>
          <cell r="I53" t="e">
            <v>#DIV/0!</v>
          </cell>
          <cell r="J53" t="e">
            <v>#DIV/0!</v>
          </cell>
          <cell r="K53" t="e">
            <v>#VALUE!</v>
          </cell>
          <cell r="L53" t="e">
            <v>#DIV/0!</v>
          </cell>
        </row>
        <row r="54">
          <cell r="B54">
            <v>0</v>
          </cell>
          <cell r="C54">
            <v>0</v>
          </cell>
          <cell r="D54">
            <v>0</v>
          </cell>
          <cell r="E54" t="str">
            <v>N/E</v>
          </cell>
          <cell r="F54">
            <v>0</v>
          </cell>
          <cell r="H54" t="e">
            <v>#DIV/0!</v>
          </cell>
          <cell r="I54" t="e">
            <v>#DIV/0!</v>
          </cell>
          <cell r="J54" t="e">
            <v>#DIV/0!</v>
          </cell>
          <cell r="K54" t="e">
            <v>#VALUE!</v>
          </cell>
          <cell r="L54" t="e">
            <v>#DIV/0!</v>
          </cell>
        </row>
        <row r="55">
          <cell r="B55">
            <v>0</v>
          </cell>
          <cell r="C55">
            <v>0</v>
          </cell>
          <cell r="D55">
            <v>0</v>
          </cell>
          <cell r="E55" t="str">
            <v>N/E</v>
          </cell>
          <cell r="F55">
            <v>0</v>
          </cell>
          <cell r="H55" t="e">
            <v>#DIV/0!</v>
          </cell>
          <cell r="I55" t="e">
            <v>#DIV/0!</v>
          </cell>
          <cell r="J55" t="e">
            <v>#DIV/0!</v>
          </cell>
          <cell r="K55" t="e">
            <v>#VALUE!</v>
          </cell>
          <cell r="L55" t="e">
            <v>#DIV/0!</v>
          </cell>
        </row>
        <row r="56">
          <cell r="B56">
            <v>0</v>
          </cell>
          <cell r="C56">
            <v>0</v>
          </cell>
          <cell r="D56">
            <v>0</v>
          </cell>
          <cell r="E56" t="str">
            <v>N/E</v>
          </cell>
          <cell r="F56">
            <v>0</v>
          </cell>
          <cell r="H56" t="e">
            <v>#DIV/0!</v>
          </cell>
          <cell r="I56" t="e">
            <v>#DIV/0!</v>
          </cell>
          <cell r="J56" t="e">
            <v>#DIV/0!</v>
          </cell>
          <cell r="K56" t="e">
            <v>#VALUE!</v>
          </cell>
          <cell r="L56" t="e">
            <v>#DIV/0!</v>
          </cell>
        </row>
        <row r="57">
          <cell r="B57">
            <v>0</v>
          </cell>
          <cell r="C57">
            <v>0</v>
          </cell>
          <cell r="D57">
            <v>0</v>
          </cell>
          <cell r="E57" t="str">
            <v>N/E</v>
          </cell>
          <cell r="F57">
            <v>0</v>
          </cell>
          <cell r="H57" t="e">
            <v>#DIV/0!</v>
          </cell>
          <cell r="I57" t="e">
            <v>#DIV/0!</v>
          </cell>
          <cell r="J57" t="e">
            <v>#DIV/0!</v>
          </cell>
          <cell r="K57" t="e">
            <v>#VALUE!</v>
          </cell>
          <cell r="L57" t="e">
            <v>#DIV/0!</v>
          </cell>
        </row>
        <row r="58">
          <cell r="B58">
            <v>0</v>
          </cell>
          <cell r="C58">
            <v>0</v>
          </cell>
          <cell r="D58">
            <v>0</v>
          </cell>
          <cell r="E58" t="str">
            <v>N/E</v>
          </cell>
          <cell r="F58">
            <v>0</v>
          </cell>
          <cell r="H58" t="e">
            <v>#DIV/0!</v>
          </cell>
          <cell r="I58" t="e">
            <v>#DIV/0!</v>
          </cell>
          <cell r="J58" t="e">
            <v>#DIV/0!</v>
          </cell>
          <cell r="K58" t="e">
            <v>#VALUE!</v>
          </cell>
          <cell r="L58" t="e">
            <v>#DIV/0!</v>
          </cell>
        </row>
        <row r="59">
          <cell r="B59">
            <v>0</v>
          </cell>
          <cell r="C59">
            <v>0</v>
          </cell>
          <cell r="D59">
            <v>0</v>
          </cell>
          <cell r="E59" t="str">
            <v>N/E</v>
          </cell>
          <cell r="F59">
            <v>0</v>
          </cell>
          <cell r="H59" t="e">
            <v>#DIV/0!</v>
          </cell>
          <cell r="I59" t="e">
            <v>#DIV/0!</v>
          </cell>
          <cell r="J59" t="e">
            <v>#DIV/0!</v>
          </cell>
          <cell r="K59" t="e">
            <v>#VALUE!</v>
          </cell>
          <cell r="L59" t="e">
            <v>#DIV/0!</v>
          </cell>
        </row>
        <row r="60">
          <cell r="B60">
            <v>0</v>
          </cell>
          <cell r="C60">
            <v>0</v>
          </cell>
          <cell r="D60">
            <v>0</v>
          </cell>
          <cell r="E60" t="str">
            <v>N/E</v>
          </cell>
          <cell r="F60">
            <v>0</v>
          </cell>
          <cell r="H60" t="e">
            <v>#DIV/0!</v>
          </cell>
          <cell r="I60" t="e">
            <v>#DIV/0!</v>
          </cell>
          <cell r="J60" t="e">
            <v>#DIV/0!</v>
          </cell>
          <cell r="K60" t="e">
            <v>#VALUE!</v>
          </cell>
          <cell r="L60" t="e">
            <v>#DIV/0!</v>
          </cell>
        </row>
        <row r="61">
          <cell r="B61">
            <v>0</v>
          </cell>
          <cell r="C61">
            <v>0</v>
          </cell>
          <cell r="D61">
            <v>0</v>
          </cell>
          <cell r="E61" t="str">
            <v>N/E</v>
          </cell>
          <cell r="F61">
            <v>0</v>
          </cell>
          <cell r="H61" t="e">
            <v>#DIV/0!</v>
          </cell>
          <cell r="I61" t="e">
            <v>#DIV/0!</v>
          </cell>
          <cell r="J61" t="e">
            <v>#DIV/0!</v>
          </cell>
          <cell r="K61" t="e">
            <v>#VALUE!</v>
          </cell>
          <cell r="L61" t="e">
            <v>#DIV/0!</v>
          </cell>
        </row>
        <row r="62">
          <cell r="B62">
            <v>0</v>
          </cell>
          <cell r="C62">
            <v>0</v>
          </cell>
          <cell r="D62">
            <v>0</v>
          </cell>
          <cell r="E62" t="str">
            <v>N/E</v>
          </cell>
          <cell r="F62">
            <v>0</v>
          </cell>
          <cell r="H62" t="e">
            <v>#DIV/0!</v>
          </cell>
          <cell r="I62" t="e">
            <v>#DIV/0!</v>
          </cell>
          <cell r="J62" t="e">
            <v>#DIV/0!</v>
          </cell>
          <cell r="K62" t="e">
            <v>#VALUE!</v>
          </cell>
          <cell r="L62" t="e">
            <v>#DIV/0!</v>
          </cell>
        </row>
        <row r="63">
          <cell r="B63">
            <v>0</v>
          </cell>
          <cell r="C63">
            <v>0</v>
          </cell>
          <cell r="D63">
            <v>0</v>
          </cell>
          <cell r="E63" t="str">
            <v>N/E</v>
          </cell>
          <cell r="F63">
            <v>0</v>
          </cell>
          <cell r="H63" t="e">
            <v>#DIV/0!</v>
          </cell>
          <cell r="I63" t="e">
            <v>#DIV/0!</v>
          </cell>
          <cell r="J63" t="e">
            <v>#DIV/0!</v>
          </cell>
          <cell r="K63" t="e">
            <v>#VALUE!</v>
          </cell>
          <cell r="L63" t="e">
            <v>#DIV/0!</v>
          </cell>
        </row>
        <row r="64">
          <cell r="B64">
            <v>0</v>
          </cell>
          <cell r="C64">
            <v>0</v>
          </cell>
          <cell r="D64">
            <v>0</v>
          </cell>
          <cell r="E64" t="str">
            <v>N/E</v>
          </cell>
          <cell r="F64">
            <v>0</v>
          </cell>
          <cell r="H64" t="e">
            <v>#DIV/0!</v>
          </cell>
          <cell r="I64" t="e">
            <v>#DIV/0!</v>
          </cell>
          <cell r="J64" t="e">
            <v>#DIV/0!</v>
          </cell>
          <cell r="K64" t="e">
            <v>#VALUE!</v>
          </cell>
          <cell r="L64" t="e">
            <v>#DIV/0!</v>
          </cell>
        </row>
        <row r="65">
          <cell r="B65">
            <v>0</v>
          </cell>
          <cell r="C65">
            <v>0</v>
          </cell>
          <cell r="D65">
            <v>0</v>
          </cell>
          <cell r="E65" t="str">
            <v>N/E</v>
          </cell>
          <cell r="F65">
            <v>0</v>
          </cell>
          <cell r="H65" t="e">
            <v>#DIV/0!</v>
          </cell>
          <cell r="I65" t="e">
            <v>#DIV/0!</v>
          </cell>
          <cell r="J65" t="e">
            <v>#DIV/0!</v>
          </cell>
          <cell r="K65" t="e">
            <v>#VALUE!</v>
          </cell>
          <cell r="L65" t="e">
            <v>#DIV/0!</v>
          </cell>
        </row>
        <row r="66">
          <cell r="B66">
            <v>0</v>
          </cell>
          <cell r="C66">
            <v>0</v>
          </cell>
          <cell r="D66">
            <v>0</v>
          </cell>
          <cell r="E66" t="str">
            <v>N/E</v>
          </cell>
          <cell r="F66">
            <v>0</v>
          </cell>
          <cell r="H66" t="e">
            <v>#DIV/0!</v>
          </cell>
          <cell r="I66" t="e">
            <v>#DIV/0!</v>
          </cell>
          <cell r="J66" t="e">
            <v>#DIV/0!</v>
          </cell>
          <cell r="K66" t="e">
            <v>#VALUE!</v>
          </cell>
          <cell r="L66" t="e">
            <v>#DIV/0!</v>
          </cell>
        </row>
        <row r="67">
          <cell r="B67">
            <v>0</v>
          </cell>
          <cell r="C67">
            <v>0</v>
          </cell>
          <cell r="D67">
            <v>0</v>
          </cell>
          <cell r="E67" t="str">
            <v>N/E</v>
          </cell>
          <cell r="F67">
            <v>0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#VALUE!</v>
          </cell>
          <cell r="L67" t="e">
            <v>#DIV/0!</v>
          </cell>
        </row>
        <row r="68">
          <cell r="B68">
            <v>0</v>
          </cell>
          <cell r="C68">
            <v>0</v>
          </cell>
          <cell r="D68">
            <v>0</v>
          </cell>
          <cell r="E68" t="str">
            <v>N/E</v>
          </cell>
          <cell r="F68">
            <v>0</v>
          </cell>
          <cell r="H68" t="e">
            <v>#DIV/0!</v>
          </cell>
          <cell r="I68" t="e">
            <v>#DIV/0!</v>
          </cell>
          <cell r="J68" t="e">
            <v>#DIV/0!</v>
          </cell>
          <cell r="K68" t="e">
            <v>#VALUE!</v>
          </cell>
          <cell r="L68" t="e">
            <v>#DIV/0!</v>
          </cell>
        </row>
        <row r="69">
          <cell r="B69">
            <v>0</v>
          </cell>
          <cell r="C69">
            <v>0</v>
          </cell>
          <cell r="D69">
            <v>0</v>
          </cell>
          <cell r="E69" t="str">
            <v>N/E</v>
          </cell>
          <cell r="F69">
            <v>0</v>
          </cell>
          <cell r="H69" t="e">
            <v>#DIV/0!</v>
          </cell>
          <cell r="I69" t="e">
            <v>#DIV/0!</v>
          </cell>
          <cell r="J69" t="e">
            <v>#DIV/0!</v>
          </cell>
          <cell r="K69" t="e">
            <v>#VALUE!</v>
          </cell>
          <cell r="L69" t="e">
            <v>#DIV/0!</v>
          </cell>
        </row>
        <row r="70">
          <cell r="B70">
            <v>0</v>
          </cell>
          <cell r="C70">
            <v>0</v>
          </cell>
          <cell r="D70">
            <v>0</v>
          </cell>
          <cell r="E70" t="str">
            <v>N/E</v>
          </cell>
          <cell r="F70">
            <v>0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#VALUE!</v>
          </cell>
          <cell r="L70" t="e">
            <v>#DIV/0!</v>
          </cell>
        </row>
        <row r="71">
          <cell r="B71">
            <v>0</v>
          </cell>
          <cell r="C71">
            <v>0</v>
          </cell>
          <cell r="D71">
            <v>0</v>
          </cell>
          <cell r="E71" t="str">
            <v>N/E</v>
          </cell>
          <cell r="F71">
            <v>0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#VALUE!</v>
          </cell>
          <cell r="L71" t="e">
            <v>#DIV/0!</v>
          </cell>
        </row>
        <row r="72">
          <cell r="B72">
            <v>0</v>
          </cell>
          <cell r="C72">
            <v>0</v>
          </cell>
          <cell r="D72">
            <v>0</v>
          </cell>
          <cell r="E72" t="str">
            <v>N/E</v>
          </cell>
          <cell r="F72">
            <v>0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#VALUE!</v>
          </cell>
          <cell r="L72" t="e">
            <v>#DIV/0!</v>
          </cell>
        </row>
        <row r="73">
          <cell r="B73">
            <v>0</v>
          </cell>
          <cell r="C73">
            <v>0</v>
          </cell>
          <cell r="D73">
            <v>0</v>
          </cell>
          <cell r="E73" t="str">
            <v>N/E</v>
          </cell>
          <cell r="F73">
            <v>0</v>
          </cell>
          <cell r="H73" t="e">
            <v>#DIV/0!</v>
          </cell>
          <cell r="I73" t="e">
            <v>#DIV/0!</v>
          </cell>
          <cell r="J73" t="e">
            <v>#DIV/0!</v>
          </cell>
          <cell r="K73" t="e">
            <v>#VALUE!</v>
          </cell>
          <cell r="L73" t="e">
            <v>#DIV/0!</v>
          </cell>
        </row>
        <row r="74">
          <cell r="B74">
            <v>0</v>
          </cell>
          <cell r="C74">
            <v>0</v>
          </cell>
          <cell r="D74">
            <v>0</v>
          </cell>
          <cell r="E74" t="str">
            <v>N/E</v>
          </cell>
          <cell r="F74">
            <v>0</v>
          </cell>
          <cell r="H74" t="e">
            <v>#DIV/0!</v>
          </cell>
          <cell r="I74" t="e">
            <v>#DIV/0!</v>
          </cell>
          <cell r="J74" t="e">
            <v>#DIV/0!</v>
          </cell>
          <cell r="K74" t="e">
            <v>#VALUE!</v>
          </cell>
          <cell r="L74" t="e">
            <v>#DIV/0!</v>
          </cell>
        </row>
        <row r="75">
          <cell r="B75">
            <v>0</v>
          </cell>
          <cell r="C75">
            <v>0</v>
          </cell>
          <cell r="D75">
            <v>0</v>
          </cell>
          <cell r="E75" t="str">
            <v>N/E</v>
          </cell>
          <cell r="F75">
            <v>0</v>
          </cell>
          <cell r="H75" t="e">
            <v>#DIV/0!</v>
          </cell>
          <cell r="I75" t="e">
            <v>#DIV/0!</v>
          </cell>
          <cell r="J75" t="e">
            <v>#DIV/0!</v>
          </cell>
          <cell r="K75" t="e">
            <v>#VALUE!</v>
          </cell>
          <cell r="L75" t="e">
            <v>#DIV/0!</v>
          </cell>
        </row>
        <row r="76">
          <cell r="B76">
            <v>0</v>
          </cell>
          <cell r="C76">
            <v>0</v>
          </cell>
          <cell r="D76">
            <v>0</v>
          </cell>
          <cell r="E76" t="str">
            <v>N/E</v>
          </cell>
          <cell r="F76">
            <v>0</v>
          </cell>
          <cell r="H76" t="e">
            <v>#DIV/0!</v>
          </cell>
          <cell r="I76" t="e">
            <v>#DIV/0!</v>
          </cell>
          <cell r="J76" t="e">
            <v>#DIV/0!</v>
          </cell>
          <cell r="K76" t="e">
            <v>#VALUE!</v>
          </cell>
          <cell r="L76" t="e">
            <v>#DIV/0!</v>
          </cell>
        </row>
        <row r="77">
          <cell r="B77">
            <v>0</v>
          </cell>
          <cell r="C77">
            <v>0</v>
          </cell>
          <cell r="D77">
            <v>0</v>
          </cell>
          <cell r="E77" t="str">
            <v>N/E</v>
          </cell>
          <cell r="F77">
            <v>0</v>
          </cell>
          <cell r="H77" t="e">
            <v>#DIV/0!</v>
          </cell>
          <cell r="I77" t="e">
            <v>#DIV/0!</v>
          </cell>
          <cell r="J77" t="e">
            <v>#DIV/0!</v>
          </cell>
          <cell r="K77" t="e">
            <v>#VALUE!</v>
          </cell>
          <cell r="L77" t="e">
            <v>#DIV/0!</v>
          </cell>
        </row>
        <row r="78">
          <cell r="B78">
            <v>0</v>
          </cell>
          <cell r="C78">
            <v>0</v>
          </cell>
          <cell r="D78">
            <v>0</v>
          </cell>
          <cell r="E78" t="str">
            <v>N/E</v>
          </cell>
          <cell r="F78">
            <v>0</v>
          </cell>
          <cell r="H78" t="e">
            <v>#DIV/0!</v>
          </cell>
          <cell r="I78" t="e">
            <v>#DIV/0!</v>
          </cell>
          <cell r="J78" t="e">
            <v>#DIV/0!</v>
          </cell>
          <cell r="K78" t="e">
            <v>#VALUE!</v>
          </cell>
          <cell r="L78" t="e">
            <v>#DIV/0!</v>
          </cell>
        </row>
        <row r="79">
          <cell r="B79">
            <v>0</v>
          </cell>
          <cell r="C79">
            <v>0</v>
          </cell>
          <cell r="D79">
            <v>0</v>
          </cell>
          <cell r="E79" t="str">
            <v>N/E</v>
          </cell>
          <cell r="F79">
            <v>0</v>
          </cell>
          <cell r="H79" t="e">
            <v>#DIV/0!</v>
          </cell>
          <cell r="I79" t="e">
            <v>#DIV/0!</v>
          </cell>
          <cell r="J79" t="e">
            <v>#DIV/0!</v>
          </cell>
          <cell r="K79" t="e">
            <v>#VALUE!</v>
          </cell>
          <cell r="L79" t="e">
            <v>#DIV/0!</v>
          </cell>
        </row>
        <row r="80">
          <cell r="B80">
            <v>0</v>
          </cell>
          <cell r="C80">
            <v>0</v>
          </cell>
          <cell r="D80">
            <v>0</v>
          </cell>
          <cell r="E80" t="str">
            <v>N/E</v>
          </cell>
          <cell r="F80">
            <v>0</v>
          </cell>
          <cell r="H80" t="e">
            <v>#DIV/0!</v>
          </cell>
          <cell r="I80" t="e">
            <v>#DIV/0!</v>
          </cell>
          <cell r="J80" t="e">
            <v>#DIV/0!</v>
          </cell>
          <cell r="K80" t="e">
            <v>#VALUE!</v>
          </cell>
          <cell r="L80" t="e">
            <v>#DIV/0!</v>
          </cell>
        </row>
        <row r="81">
          <cell r="B81">
            <v>0</v>
          </cell>
          <cell r="C81">
            <v>0</v>
          </cell>
          <cell r="D81">
            <v>0</v>
          </cell>
          <cell r="E81" t="str">
            <v>N/E</v>
          </cell>
          <cell r="F81">
            <v>0</v>
          </cell>
          <cell r="H81" t="e">
            <v>#DIV/0!</v>
          </cell>
          <cell r="I81" t="e">
            <v>#DIV/0!</v>
          </cell>
          <cell r="J81" t="e">
            <v>#DIV/0!</v>
          </cell>
          <cell r="K81" t="e">
            <v>#VALUE!</v>
          </cell>
          <cell r="L81" t="e">
            <v>#DIV/0!</v>
          </cell>
        </row>
        <row r="82">
          <cell r="B82">
            <v>0</v>
          </cell>
          <cell r="C82">
            <v>0</v>
          </cell>
          <cell r="D82">
            <v>0</v>
          </cell>
          <cell r="E82" t="str">
            <v>N/E</v>
          </cell>
          <cell r="F82">
            <v>0</v>
          </cell>
          <cell r="H82" t="e">
            <v>#DIV/0!</v>
          </cell>
          <cell r="I82" t="e">
            <v>#DIV/0!</v>
          </cell>
          <cell r="J82" t="e">
            <v>#DIV/0!</v>
          </cell>
          <cell r="K82" t="e">
            <v>#VALUE!</v>
          </cell>
          <cell r="L82" t="e">
            <v>#DIV/0!</v>
          </cell>
        </row>
        <row r="83">
          <cell r="B83">
            <v>0</v>
          </cell>
          <cell r="C83">
            <v>0</v>
          </cell>
          <cell r="D83">
            <v>0</v>
          </cell>
          <cell r="E83" t="str">
            <v>N/E</v>
          </cell>
          <cell r="F83">
            <v>0</v>
          </cell>
          <cell r="H83" t="e">
            <v>#DIV/0!</v>
          </cell>
          <cell r="I83" t="e">
            <v>#DIV/0!</v>
          </cell>
          <cell r="J83" t="e">
            <v>#DIV/0!</v>
          </cell>
          <cell r="K83" t="e">
            <v>#VALUE!</v>
          </cell>
          <cell r="L83" t="e">
            <v>#DIV/0!</v>
          </cell>
        </row>
        <row r="84">
          <cell r="B84">
            <v>0</v>
          </cell>
          <cell r="C84">
            <v>0</v>
          </cell>
          <cell r="D84">
            <v>0</v>
          </cell>
          <cell r="E84" t="str">
            <v>N/E</v>
          </cell>
          <cell r="F84">
            <v>0</v>
          </cell>
          <cell r="H84" t="e">
            <v>#DIV/0!</v>
          </cell>
          <cell r="I84" t="e">
            <v>#DIV/0!</v>
          </cell>
          <cell r="J84" t="e">
            <v>#DIV/0!</v>
          </cell>
          <cell r="K84" t="e">
            <v>#VALUE!</v>
          </cell>
          <cell r="L84" t="e">
            <v>#DIV/0!</v>
          </cell>
        </row>
        <row r="85">
          <cell r="B85">
            <v>0</v>
          </cell>
          <cell r="C85">
            <v>0</v>
          </cell>
          <cell r="D85">
            <v>0</v>
          </cell>
          <cell r="E85" t="str">
            <v>N/E</v>
          </cell>
          <cell r="F85">
            <v>0</v>
          </cell>
          <cell r="H85" t="e">
            <v>#DIV/0!</v>
          </cell>
          <cell r="I85" t="e">
            <v>#DIV/0!</v>
          </cell>
          <cell r="J85" t="e">
            <v>#DIV/0!</v>
          </cell>
          <cell r="K85" t="e">
            <v>#VALUE!</v>
          </cell>
          <cell r="L85" t="e">
            <v>#DIV/0!</v>
          </cell>
        </row>
        <row r="86">
          <cell r="B86">
            <v>0</v>
          </cell>
          <cell r="C86">
            <v>0</v>
          </cell>
          <cell r="D86">
            <v>0</v>
          </cell>
          <cell r="E86" t="str">
            <v>N/E</v>
          </cell>
          <cell r="F86">
            <v>0</v>
          </cell>
          <cell r="H86" t="e">
            <v>#DIV/0!</v>
          </cell>
          <cell r="I86" t="e">
            <v>#DIV/0!</v>
          </cell>
          <cell r="J86" t="e">
            <v>#DIV/0!</v>
          </cell>
          <cell r="K86" t="e">
            <v>#VALUE!</v>
          </cell>
          <cell r="L86" t="e">
            <v>#DIV/0!</v>
          </cell>
        </row>
        <row r="87">
          <cell r="B87">
            <v>0</v>
          </cell>
          <cell r="C87">
            <v>0</v>
          </cell>
          <cell r="D87">
            <v>0</v>
          </cell>
          <cell r="E87" t="str">
            <v>N/E</v>
          </cell>
          <cell r="F87">
            <v>0</v>
          </cell>
          <cell r="H87" t="e">
            <v>#DIV/0!</v>
          </cell>
          <cell r="I87" t="e">
            <v>#DIV/0!</v>
          </cell>
          <cell r="J87" t="e">
            <v>#DIV/0!</v>
          </cell>
          <cell r="K87" t="e">
            <v>#VALUE!</v>
          </cell>
          <cell r="L87" t="e">
            <v>#DIV/0!</v>
          </cell>
        </row>
        <row r="88">
          <cell r="B88">
            <v>0</v>
          </cell>
          <cell r="C88">
            <v>0</v>
          </cell>
          <cell r="D88">
            <v>0</v>
          </cell>
          <cell r="E88" t="str">
            <v>N/E</v>
          </cell>
          <cell r="F88">
            <v>0</v>
          </cell>
          <cell r="H88" t="e">
            <v>#DIV/0!</v>
          </cell>
          <cell r="I88" t="e">
            <v>#DIV/0!</v>
          </cell>
          <cell r="J88" t="e">
            <v>#DIV/0!</v>
          </cell>
          <cell r="K88" t="e">
            <v>#VALUE!</v>
          </cell>
          <cell r="L88" t="e">
            <v>#DIV/0!</v>
          </cell>
        </row>
        <row r="89">
          <cell r="B89">
            <v>0</v>
          </cell>
          <cell r="C89">
            <v>0</v>
          </cell>
          <cell r="D89">
            <v>0</v>
          </cell>
          <cell r="E89" t="str">
            <v>N/E</v>
          </cell>
          <cell r="F89">
            <v>0</v>
          </cell>
          <cell r="H89" t="e">
            <v>#DIV/0!</v>
          </cell>
          <cell r="I89" t="e">
            <v>#DIV/0!</v>
          </cell>
          <cell r="J89" t="e">
            <v>#DIV/0!</v>
          </cell>
          <cell r="K89" t="e">
            <v>#VALUE!</v>
          </cell>
          <cell r="L89" t="e">
            <v>#DIV/0!</v>
          </cell>
        </row>
        <row r="90">
          <cell r="B90">
            <v>0</v>
          </cell>
          <cell r="C90">
            <v>0</v>
          </cell>
          <cell r="D90">
            <v>0</v>
          </cell>
          <cell r="E90" t="str">
            <v>N/E</v>
          </cell>
          <cell r="F90">
            <v>0</v>
          </cell>
          <cell r="H90" t="e">
            <v>#DIV/0!</v>
          </cell>
          <cell r="I90" t="e">
            <v>#DIV/0!</v>
          </cell>
          <cell r="J90" t="e">
            <v>#DIV/0!</v>
          </cell>
          <cell r="K90" t="e">
            <v>#VALUE!</v>
          </cell>
          <cell r="L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 t="str">
            <v>N/E</v>
          </cell>
          <cell r="F91">
            <v>0</v>
          </cell>
          <cell r="H91" t="e">
            <v>#DIV/0!</v>
          </cell>
          <cell r="I91" t="e">
            <v>#DIV/0!</v>
          </cell>
          <cell r="J91" t="e">
            <v>#DIV/0!</v>
          </cell>
          <cell r="K91" t="e">
            <v>#VALUE!</v>
          </cell>
          <cell r="L91" t="e">
            <v>#DIV/0!</v>
          </cell>
        </row>
        <row r="92">
          <cell r="B92">
            <v>282</v>
          </cell>
          <cell r="C92">
            <v>282</v>
          </cell>
          <cell r="D92">
            <v>282</v>
          </cell>
          <cell r="E92" t="str">
            <v>N/E</v>
          </cell>
          <cell r="F92">
            <v>0</v>
          </cell>
          <cell r="H92">
            <v>100</v>
          </cell>
          <cell r="I92">
            <v>100</v>
          </cell>
          <cell r="J92">
            <v>100</v>
          </cell>
          <cell r="K92" t="e">
            <v>#VALUE!</v>
          </cell>
          <cell r="L92">
            <v>0</v>
          </cell>
        </row>
        <row r="93">
          <cell r="B93">
            <v>723866</v>
          </cell>
          <cell r="C93">
            <v>534993</v>
          </cell>
          <cell r="D93">
            <v>534993</v>
          </cell>
          <cell r="E93" t="str">
            <v>N/E</v>
          </cell>
          <cell r="F93">
            <v>188873</v>
          </cell>
          <cell r="H93">
            <v>100</v>
          </cell>
          <cell r="I93">
            <v>73.907739830300073</v>
          </cell>
          <cell r="J93">
            <v>73.907739830300073</v>
          </cell>
          <cell r="K93" t="e">
            <v>#VALUE!</v>
          </cell>
          <cell r="L93">
            <v>26.092260169699916</v>
          </cell>
        </row>
        <row r="94">
          <cell r="B94">
            <v>1347377</v>
          </cell>
          <cell r="C94">
            <v>1109132</v>
          </cell>
          <cell r="D94">
            <v>1109132</v>
          </cell>
          <cell r="E94" t="str">
            <v>N/E</v>
          </cell>
          <cell r="F94">
            <v>238245</v>
          </cell>
          <cell r="H94">
            <v>100</v>
          </cell>
          <cell r="I94">
            <v>82.317866491709452</v>
          </cell>
          <cell r="J94">
            <v>82.317866491709452</v>
          </cell>
          <cell r="K94" t="e">
            <v>#VALUE!</v>
          </cell>
          <cell r="L94">
            <v>17.682133508290555</v>
          </cell>
        </row>
        <row r="95">
          <cell r="B95">
            <v>1376776</v>
          </cell>
          <cell r="C95">
            <v>1132842</v>
          </cell>
          <cell r="D95">
            <v>1132842</v>
          </cell>
          <cell r="E95" t="str">
            <v>N/E</v>
          </cell>
          <cell r="F95">
            <v>243934</v>
          </cell>
          <cell r="H95">
            <v>100</v>
          </cell>
          <cell r="I95">
            <v>82.28223037008199</v>
          </cell>
          <cell r="J95">
            <v>82.28223037008199</v>
          </cell>
          <cell r="K95" t="e">
            <v>#VALUE!</v>
          </cell>
          <cell r="L95">
            <v>17.717769629918013</v>
          </cell>
        </row>
        <row r="96">
          <cell r="B96">
            <v>1810073</v>
          </cell>
          <cell r="C96">
            <v>1482085</v>
          </cell>
          <cell r="D96">
            <v>1482085</v>
          </cell>
          <cell r="E96" t="str">
            <v>N/E</v>
          </cell>
          <cell r="F96">
            <v>327988</v>
          </cell>
          <cell r="H96">
            <v>100</v>
          </cell>
          <cell r="I96">
            <v>81.879846834906658</v>
          </cell>
          <cell r="J96">
            <v>81.879846834906658</v>
          </cell>
          <cell r="K96" t="e">
            <v>#VALUE!</v>
          </cell>
          <cell r="L96">
            <v>18.120153165093342</v>
          </cell>
        </row>
        <row r="97">
          <cell r="B97">
            <v>1874519</v>
          </cell>
          <cell r="C97">
            <v>1534111</v>
          </cell>
          <cell r="D97">
            <v>1534111</v>
          </cell>
          <cell r="E97" t="str">
            <v>N/E</v>
          </cell>
          <cell r="F97">
            <v>340408</v>
          </cell>
          <cell r="H97">
            <v>100</v>
          </cell>
          <cell r="I97">
            <v>81.8402480849754</v>
          </cell>
          <cell r="J97">
            <v>81.8402480849754</v>
          </cell>
          <cell r="K97" t="e">
            <v>#VALUE!</v>
          </cell>
          <cell r="L97">
            <v>18.159751915024604</v>
          </cell>
        </row>
        <row r="98">
          <cell r="B98">
            <v>2386400</v>
          </cell>
          <cell r="C98">
            <v>1960878</v>
          </cell>
          <cell r="D98">
            <v>1960878</v>
          </cell>
          <cell r="E98" t="str">
            <v>N/E</v>
          </cell>
          <cell r="F98">
            <v>425522</v>
          </cell>
          <cell r="H98">
            <v>100</v>
          </cell>
          <cell r="I98">
            <v>82.168873617163925</v>
          </cell>
          <cell r="J98">
            <v>82.168873617163925</v>
          </cell>
          <cell r="K98" t="e">
            <v>#VALUE!</v>
          </cell>
          <cell r="L98">
            <v>17.831126382836072</v>
          </cell>
        </row>
        <row r="99">
          <cell r="B99">
            <v>2456869</v>
          </cell>
          <cell r="C99">
            <v>2020431</v>
          </cell>
          <cell r="D99">
            <v>2020431</v>
          </cell>
          <cell r="E99" t="str">
            <v>N/E</v>
          </cell>
          <cell r="F99">
            <v>436438</v>
          </cell>
          <cell r="H99">
            <v>100</v>
          </cell>
          <cell r="I99">
            <v>82.236008513274413</v>
          </cell>
          <cell r="J99">
            <v>82.236008513274413</v>
          </cell>
          <cell r="K99" t="e">
            <v>#VALUE!</v>
          </cell>
          <cell r="L99">
            <v>17.763991486725583</v>
          </cell>
        </row>
        <row r="100">
          <cell r="B100">
            <v>2989718</v>
          </cell>
          <cell r="C100">
            <v>2466008</v>
          </cell>
          <cell r="D100">
            <v>2466008</v>
          </cell>
          <cell r="E100" t="str">
            <v>N/E</v>
          </cell>
          <cell r="F100">
            <v>523710</v>
          </cell>
          <cell r="H100">
            <v>100</v>
          </cell>
          <cell r="I100">
            <v>82.482963276135067</v>
          </cell>
          <cell r="J100">
            <v>82.482963276135067</v>
          </cell>
          <cell r="K100" t="e">
            <v>#VALUE!</v>
          </cell>
          <cell r="L100">
            <v>17.517036723864926</v>
          </cell>
        </row>
        <row r="101">
          <cell r="B101">
            <v>3076568</v>
          </cell>
          <cell r="C101">
            <v>2536088</v>
          </cell>
          <cell r="D101">
            <v>2536088</v>
          </cell>
          <cell r="E101" t="str">
            <v>N/E</v>
          </cell>
          <cell r="F101">
            <v>540480</v>
          </cell>
          <cell r="H101">
            <v>100</v>
          </cell>
          <cell r="I101">
            <v>82.432372695809093</v>
          </cell>
          <cell r="J101">
            <v>82.432372695809093</v>
          </cell>
          <cell r="K101" t="e">
            <v>#VALUE!</v>
          </cell>
          <cell r="L101">
            <v>17.567627304190903</v>
          </cell>
        </row>
        <row r="102">
          <cell r="B102">
            <v>3598390</v>
          </cell>
          <cell r="C102">
            <v>2962914</v>
          </cell>
          <cell r="D102">
            <v>2962914</v>
          </cell>
          <cell r="E102" t="str">
            <v>N/E</v>
          </cell>
          <cell r="F102">
            <v>635476</v>
          </cell>
          <cell r="H102">
            <v>100</v>
          </cell>
          <cell r="I102">
            <v>82.339990940392781</v>
          </cell>
          <cell r="J102">
            <v>82.339990940392781</v>
          </cell>
          <cell r="K102" t="e">
            <v>#VALUE!</v>
          </cell>
          <cell r="L102">
            <v>17.660009059607212</v>
          </cell>
        </row>
        <row r="103">
          <cell r="B103">
            <v>3675833</v>
          </cell>
          <cell r="C103">
            <v>3022936</v>
          </cell>
          <cell r="D103">
            <v>3022936</v>
          </cell>
          <cell r="E103" t="str">
            <v>N/E</v>
          </cell>
          <cell r="F103">
            <v>652897</v>
          </cell>
          <cell r="H103">
            <v>100</v>
          </cell>
          <cell r="I103">
            <v>82.238121263942077</v>
          </cell>
          <cell r="J103">
            <v>82.238121263942077</v>
          </cell>
          <cell r="K103" t="e">
            <v>#VALUE!</v>
          </cell>
          <cell r="L103">
            <v>17.761878736057923</v>
          </cell>
        </row>
        <row r="104">
          <cell r="B104">
            <v>4238366</v>
          </cell>
          <cell r="C104">
            <v>3479778</v>
          </cell>
          <cell r="D104">
            <v>3479778</v>
          </cell>
          <cell r="E104" t="str">
            <v>N/E</v>
          </cell>
          <cell r="F104">
            <v>758588</v>
          </cell>
          <cell r="H104">
            <v>100</v>
          </cell>
          <cell r="I104">
            <v>82.101876053177094</v>
          </cell>
          <cell r="J104">
            <v>82.101876053177094</v>
          </cell>
          <cell r="K104" t="e">
            <v>#VALUE!</v>
          </cell>
          <cell r="L104">
            <v>17.898123946822903</v>
          </cell>
        </row>
        <row r="105">
          <cell r="B105">
            <v>4325178</v>
          </cell>
          <cell r="C105">
            <v>3550191</v>
          </cell>
          <cell r="D105">
            <v>3550191</v>
          </cell>
          <cell r="E105" t="str">
            <v>N/E</v>
          </cell>
          <cell r="F105">
            <v>774987</v>
          </cell>
          <cell r="H105">
            <v>100</v>
          </cell>
          <cell r="I105">
            <v>82.08196286950502</v>
          </cell>
          <cell r="J105">
            <v>82.08196286950502</v>
          </cell>
          <cell r="K105" t="e">
            <v>#VALUE!</v>
          </cell>
          <cell r="L105">
            <v>17.918037130494977</v>
          </cell>
        </row>
        <row r="106">
          <cell r="B106">
            <v>4901107</v>
          </cell>
          <cell r="C106">
            <v>4017332</v>
          </cell>
          <cell r="D106">
            <v>4017332</v>
          </cell>
          <cell r="E106" t="str">
            <v>N/E</v>
          </cell>
          <cell r="F106">
            <v>883775</v>
          </cell>
          <cell r="H106">
            <v>100</v>
          </cell>
          <cell r="I106">
            <v>81.967849304249015</v>
          </cell>
          <cell r="J106">
            <v>81.967849304249015</v>
          </cell>
          <cell r="K106" t="e">
            <v>#VALUE!</v>
          </cell>
          <cell r="L106">
            <v>18.032150695750982</v>
          </cell>
        </row>
        <row r="107">
          <cell r="B107">
            <v>4996390</v>
          </cell>
          <cell r="C107">
            <v>4086557</v>
          </cell>
          <cell r="D107">
            <v>4086557</v>
          </cell>
          <cell r="E107" t="str">
            <v>N/E</v>
          </cell>
          <cell r="F107">
            <v>909833</v>
          </cell>
          <cell r="H107">
            <v>100</v>
          </cell>
          <cell r="I107">
            <v>81.790192518998722</v>
          </cell>
          <cell r="J107">
            <v>81.790192518998722</v>
          </cell>
          <cell r="K107" t="e">
            <v>#VALUE!</v>
          </cell>
          <cell r="L107">
            <v>18.209807481001285</v>
          </cell>
        </row>
        <row r="108">
          <cell r="B108">
            <v>5570670</v>
          </cell>
          <cell r="C108">
            <v>4564744</v>
          </cell>
          <cell r="D108">
            <v>4564744</v>
          </cell>
          <cell r="E108" t="str">
            <v>N/E</v>
          </cell>
          <cell r="F108">
            <v>1005926</v>
          </cell>
          <cell r="H108">
            <v>100</v>
          </cell>
          <cell r="I108">
            <v>81.942459345105704</v>
          </cell>
          <cell r="J108">
            <v>81.942459345105704</v>
          </cell>
          <cell r="K108" t="e">
            <v>#VALUE!</v>
          </cell>
          <cell r="L108">
            <v>18.057540654894293</v>
          </cell>
        </row>
        <row r="109">
          <cell r="B109">
            <v>5657191</v>
          </cell>
          <cell r="C109">
            <v>4629557</v>
          </cell>
          <cell r="D109">
            <v>4629557</v>
          </cell>
          <cell r="E109" t="str">
            <v>N/E</v>
          </cell>
          <cell r="F109">
            <v>1027634</v>
          </cell>
          <cell r="H109">
            <v>100</v>
          </cell>
          <cell r="I109">
            <v>81.83490711202785</v>
          </cell>
          <cell r="J109">
            <v>81.83490711202785</v>
          </cell>
          <cell r="K109" t="e">
            <v>#VALUE!</v>
          </cell>
          <cell r="L109">
            <v>18.16509288797214</v>
          </cell>
        </row>
        <row r="110">
          <cell r="B110">
            <v>6248257</v>
          </cell>
          <cell r="C110">
            <v>5138064</v>
          </cell>
          <cell r="D110">
            <v>5138064</v>
          </cell>
          <cell r="E110" t="str">
            <v>N/E</v>
          </cell>
          <cell r="F110">
            <v>1110193</v>
          </cell>
          <cell r="H110">
            <v>100</v>
          </cell>
          <cell r="I110">
            <v>82.231956848125805</v>
          </cell>
          <cell r="J110">
            <v>82.231956848125805</v>
          </cell>
          <cell r="K110" t="e">
            <v>#VALUE!</v>
          </cell>
          <cell r="L110">
            <v>17.768043151874195</v>
          </cell>
        </row>
        <row r="111">
          <cell r="B111">
            <v>6325592</v>
          </cell>
          <cell r="C111">
            <v>5178368</v>
          </cell>
          <cell r="D111">
            <v>5178368</v>
          </cell>
          <cell r="E111" t="str">
            <v>N/E</v>
          </cell>
          <cell r="F111">
            <v>1147224</v>
          </cell>
          <cell r="H111">
            <v>100</v>
          </cell>
          <cell r="I111">
            <v>81.863768640152585</v>
          </cell>
          <cell r="J111">
            <v>81.863768640152585</v>
          </cell>
          <cell r="K111" t="e">
            <v>#VALUE!</v>
          </cell>
          <cell r="L111">
            <v>18.136231359847425</v>
          </cell>
        </row>
        <row r="112">
          <cell r="B112">
            <v>6961706</v>
          </cell>
          <cell r="C112">
            <v>5681571</v>
          </cell>
          <cell r="D112">
            <v>5681571</v>
          </cell>
          <cell r="E112" t="str">
            <v>N/E</v>
          </cell>
          <cell r="F112">
            <v>1280135</v>
          </cell>
          <cell r="H112">
            <v>100</v>
          </cell>
          <cell r="I112">
            <v>81.611762978787098</v>
          </cell>
          <cell r="J112">
            <v>81.611762978787098</v>
          </cell>
          <cell r="K112" t="e">
            <v>#VALUE!</v>
          </cell>
          <cell r="L112">
            <v>18.388237021212902</v>
          </cell>
        </row>
        <row r="113">
          <cell r="B113">
            <v>7073470</v>
          </cell>
          <cell r="C113">
            <v>5773741</v>
          </cell>
          <cell r="D113">
            <v>5773741</v>
          </cell>
          <cell r="E113" t="str">
            <v>N/E</v>
          </cell>
          <cell r="F113">
            <v>1299729</v>
          </cell>
          <cell r="H113">
            <v>100</v>
          </cell>
          <cell r="I113">
            <v>81.625298474440413</v>
          </cell>
          <cell r="J113">
            <v>81.625298474440413</v>
          </cell>
          <cell r="K113" t="e">
            <v>#VALUE!</v>
          </cell>
          <cell r="L113">
            <v>18.37470152555959</v>
          </cell>
        </row>
        <row r="114">
          <cell r="B114">
            <v>7689234</v>
          </cell>
          <cell r="C114">
            <v>6297143</v>
          </cell>
          <cell r="D114">
            <v>6297143</v>
          </cell>
          <cell r="E114" t="str">
            <v>N/E</v>
          </cell>
          <cell r="F114">
            <v>1392091</v>
          </cell>
          <cell r="H114">
            <v>100</v>
          </cell>
          <cell r="I114">
            <v>81.895582836990002</v>
          </cell>
          <cell r="J114">
            <v>81.895582836990002</v>
          </cell>
          <cell r="K114" t="e">
            <v>#VALUE!</v>
          </cell>
          <cell r="L114">
            <v>18.104417163009995</v>
          </cell>
        </row>
        <row r="115">
          <cell r="B115">
            <v>7809224</v>
          </cell>
          <cell r="C115">
            <v>6378083</v>
          </cell>
          <cell r="D115">
            <v>6378083</v>
          </cell>
          <cell r="E115" t="str">
            <v>N/E</v>
          </cell>
          <cell r="F115">
            <v>1431141</v>
          </cell>
          <cell r="H115">
            <v>100</v>
          </cell>
          <cell r="I115">
            <v>81.673710473665508</v>
          </cell>
          <cell r="J115">
            <v>81.673710473665508</v>
          </cell>
          <cell r="K115" t="e">
            <v>#VALUE!</v>
          </cell>
          <cell r="L115">
            <v>18.326289526334499</v>
          </cell>
        </row>
        <row r="116">
          <cell r="B116">
            <v>8454926</v>
          </cell>
          <cell r="C116">
            <v>6911820</v>
          </cell>
          <cell r="D116">
            <v>6911820</v>
          </cell>
          <cell r="E116" t="str">
            <v>N/E</v>
          </cell>
          <cell r="F116">
            <v>1543106</v>
          </cell>
          <cell r="H116">
            <v>100</v>
          </cell>
          <cell r="I116">
            <v>81.749030092043384</v>
          </cell>
          <cell r="J116">
            <v>81.749030092043384</v>
          </cell>
          <cell r="K116" t="e">
            <v>#VALUE!</v>
          </cell>
          <cell r="L116">
            <v>18.250969907956616</v>
          </cell>
        </row>
        <row r="117">
          <cell r="B117">
            <v>8581191</v>
          </cell>
          <cell r="C117">
            <v>6999020</v>
          </cell>
          <cell r="D117">
            <v>6999020</v>
          </cell>
          <cell r="E117" t="str">
            <v>N/E</v>
          </cell>
          <cell r="F117">
            <v>1582171</v>
          </cell>
          <cell r="H117">
            <v>100</v>
          </cell>
          <cell r="I117">
            <v>81.562337908572374</v>
          </cell>
          <cell r="J117">
            <v>81.562337908572374</v>
          </cell>
          <cell r="K117" t="e">
            <v>#VALUE!</v>
          </cell>
          <cell r="L117">
            <v>18.437662091427633</v>
          </cell>
        </row>
        <row r="118">
          <cell r="B118">
            <v>9253431</v>
          </cell>
          <cell r="C118">
            <v>7540031</v>
          </cell>
          <cell r="D118">
            <v>7540031</v>
          </cell>
          <cell r="E118" t="str">
            <v>N/E</v>
          </cell>
          <cell r="F118">
            <v>1713400</v>
          </cell>
          <cell r="H118">
            <v>100</v>
          </cell>
          <cell r="I118">
            <v>81.48362483061689</v>
          </cell>
          <cell r="J118">
            <v>81.48362483061689</v>
          </cell>
          <cell r="K118" t="e">
            <v>#VALUE!</v>
          </cell>
          <cell r="L118">
            <v>18.516375169383117</v>
          </cell>
        </row>
        <row r="119">
          <cell r="B119">
            <v>9386336</v>
          </cell>
          <cell r="C119">
            <v>7644399</v>
          </cell>
          <cell r="D119">
            <v>7644399</v>
          </cell>
          <cell r="E119" t="str">
            <v>N/E</v>
          </cell>
          <cell r="F119">
            <v>1741937</v>
          </cell>
          <cell r="H119">
            <v>100</v>
          </cell>
          <cell r="I119">
            <v>81.441778772888597</v>
          </cell>
          <cell r="J119">
            <v>81.441778772888597</v>
          </cell>
          <cell r="K119" t="e">
            <v>#VALUE!</v>
          </cell>
          <cell r="L119">
            <v>18.55822122711141</v>
          </cell>
        </row>
        <row r="120">
          <cell r="B120">
            <v>10089390</v>
          </cell>
          <cell r="C120">
            <v>8211928</v>
          </cell>
          <cell r="D120">
            <v>8211928</v>
          </cell>
          <cell r="E120" t="str">
            <v>N/E</v>
          </cell>
          <cell r="F120">
            <v>1877462</v>
          </cell>
          <cell r="H120">
            <v>100</v>
          </cell>
          <cell r="I120">
            <v>81.391719420103698</v>
          </cell>
          <cell r="J120">
            <v>81.391719420103698</v>
          </cell>
          <cell r="K120" t="e">
            <v>#VALUE!</v>
          </cell>
          <cell r="L120">
            <v>18.608280579896309</v>
          </cell>
        </row>
        <row r="121">
          <cell r="B121">
            <v>10213193</v>
          </cell>
          <cell r="C121">
            <v>8307063</v>
          </cell>
          <cell r="D121">
            <v>8307063</v>
          </cell>
          <cell r="E121" t="str">
            <v>N/E</v>
          </cell>
          <cell r="F121">
            <v>1906130</v>
          </cell>
          <cell r="H121">
            <v>100</v>
          </cell>
          <cell r="I121">
            <v>81.336590819345133</v>
          </cell>
          <cell r="J121">
            <v>81.336590819345133</v>
          </cell>
          <cell r="K121" t="e">
            <v>#VALUE!</v>
          </cell>
          <cell r="L121">
            <v>18.663409180654863</v>
          </cell>
        </row>
        <row r="122">
          <cell r="B122">
            <v>10951118</v>
          </cell>
          <cell r="C122">
            <v>8904963</v>
          </cell>
          <cell r="D122">
            <v>8904963</v>
          </cell>
          <cell r="E122" t="str">
            <v>N/E</v>
          </cell>
          <cell r="F122">
            <v>2046155</v>
          </cell>
          <cell r="H122">
            <v>100</v>
          </cell>
          <cell r="I122">
            <v>81.315560657825074</v>
          </cell>
          <cell r="J122">
            <v>81.315560657825074</v>
          </cell>
          <cell r="K122" t="e">
            <v>#VALUE!</v>
          </cell>
          <cell r="L122">
            <v>18.684439342174926</v>
          </cell>
        </row>
        <row r="123">
          <cell r="B123">
            <v>11093563</v>
          </cell>
          <cell r="C123">
            <v>9009415</v>
          </cell>
          <cell r="D123">
            <v>9009415</v>
          </cell>
          <cell r="E123" t="str">
            <v>N/E</v>
          </cell>
          <cell r="F123">
            <v>2084148</v>
          </cell>
          <cell r="H123">
            <v>100</v>
          </cell>
          <cell r="I123">
            <v>81.212997122745861</v>
          </cell>
          <cell r="J123">
            <v>81.212997122745861</v>
          </cell>
          <cell r="K123" t="e">
            <v>#VALUE!</v>
          </cell>
          <cell r="L123">
            <v>18.787002877254132</v>
          </cell>
        </row>
        <row r="124">
          <cell r="B124">
            <v>11833481</v>
          </cell>
          <cell r="C124">
            <v>9605289</v>
          </cell>
          <cell r="D124">
            <v>9605289</v>
          </cell>
          <cell r="E124" t="str">
            <v>N/E</v>
          </cell>
          <cell r="F124">
            <v>2228192</v>
          </cell>
          <cell r="H124">
            <v>100</v>
          </cell>
          <cell r="I124">
            <v>81.170443422353912</v>
          </cell>
          <cell r="J124">
            <v>81.170443422353912</v>
          </cell>
          <cell r="K124" t="e">
            <v>#VALUE!</v>
          </cell>
          <cell r="L124">
            <v>18.829556577646088</v>
          </cell>
        </row>
        <row r="125">
          <cell r="B125">
            <v>12040413</v>
          </cell>
          <cell r="C125">
            <v>9761707</v>
          </cell>
          <cell r="D125">
            <v>9761707</v>
          </cell>
          <cell r="E125" t="str">
            <v>N/E</v>
          </cell>
          <cell r="F125">
            <v>2278706</v>
          </cell>
          <cell r="H125">
            <v>100</v>
          </cell>
          <cell r="I125">
            <v>81.074519619883461</v>
          </cell>
          <cell r="J125">
            <v>81.074519619883461</v>
          </cell>
          <cell r="K125" t="e">
            <v>#VALUE!</v>
          </cell>
          <cell r="L125">
            <v>18.925480380116529</v>
          </cell>
        </row>
        <row r="126">
          <cell r="B126">
            <v>13168432</v>
          </cell>
          <cell r="C126">
            <v>10676062</v>
          </cell>
          <cell r="D126">
            <v>10676062</v>
          </cell>
          <cell r="E126" t="str">
            <v>N/E</v>
          </cell>
          <cell r="F126">
            <v>2492370</v>
          </cell>
          <cell r="H126">
            <v>100</v>
          </cell>
          <cell r="I126">
            <v>81.073145230958403</v>
          </cell>
          <cell r="J126">
            <v>81.073145230958403</v>
          </cell>
          <cell r="K126" t="e">
            <v>#VALUE!</v>
          </cell>
          <cell r="L126">
            <v>18.926854769041597</v>
          </cell>
        </row>
        <row r="127">
          <cell r="B127">
            <v>13808166</v>
          </cell>
          <cell r="C127">
            <v>11185801</v>
          </cell>
          <cell r="D127">
            <v>11185801</v>
          </cell>
          <cell r="E127" t="str">
            <v>N/E</v>
          </cell>
          <cell r="F127">
            <v>2622365</v>
          </cell>
          <cell r="H127">
            <v>100</v>
          </cell>
          <cell r="I127">
            <v>81.008593031109271</v>
          </cell>
          <cell r="J127">
            <v>81.008593031109271</v>
          </cell>
          <cell r="K127" t="e">
            <v>#VALUE!</v>
          </cell>
          <cell r="L127">
            <v>18.991406968890729</v>
          </cell>
        </row>
        <row r="128">
          <cell r="B128">
            <v>15307667</v>
          </cell>
          <cell r="C128">
            <v>12401616</v>
          </cell>
          <cell r="D128">
            <v>12401616</v>
          </cell>
          <cell r="E128" t="str">
            <v>N/E</v>
          </cell>
          <cell r="F128">
            <v>2906051</v>
          </cell>
          <cell r="H128">
            <v>100</v>
          </cell>
          <cell r="I128">
            <v>81.015715850103092</v>
          </cell>
          <cell r="J128">
            <v>81.015715850103092</v>
          </cell>
          <cell r="K128" t="e">
            <v>#VALUE!</v>
          </cell>
          <cell r="L128">
            <v>18.984284149896911</v>
          </cell>
        </row>
        <row r="129">
          <cell r="B129">
            <v>16694300</v>
          </cell>
          <cell r="C129">
            <v>13508073</v>
          </cell>
          <cell r="D129">
            <v>13508073</v>
          </cell>
          <cell r="E129" t="str">
            <v>N/E</v>
          </cell>
          <cell r="F129">
            <v>3186227</v>
          </cell>
          <cell r="H129">
            <v>100</v>
          </cell>
          <cell r="I129">
            <v>80.914282120244636</v>
          </cell>
          <cell r="J129">
            <v>80.914282120244636</v>
          </cell>
          <cell r="K129" t="e">
            <v>#VALUE!</v>
          </cell>
          <cell r="L129">
            <v>19.085717879755364</v>
          </cell>
        </row>
        <row r="130">
          <cell r="B130">
            <v>17826461</v>
          </cell>
          <cell r="C130">
            <v>14501066</v>
          </cell>
          <cell r="D130">
            <v>14501066</v>
          </cell>
          <cell r="E130" t="str">
            <v>N/E</v>
          </cell>
          <cell r="F130">
            <v>3325395</v>
          </cell>
          <cell r="H130">
            <v>100</v>
          </cell>
          <cell r="I130">
            <v>81.345736542996391</v>
          </cell>
          <cell r="J130">
            <v>81.345736542996391</v>
          </cell>
          <cell r="K130" t="e">
            <v>#VALUE!</v>
          </cell>
          <cell r="L130">
            <v>18.654263457003609</v>
          </cell>
        </row>
        <row r="131">
          <cell r="B131">
            <v>18473458</v>
          </cell>
          <cell r="C131">
            <v>15025135</v>
          </cell>
          <cell r="D131">
            <v>15025135</v>
          </cell>
          <cell r="E131" t="str">
            <v>N/E</v>
          </cell>
          <cell r="F131">
            <v>3448323</v>
          </cell>
          <cell r="H131">
            <v>100</v>
          </cell>
          <cell r="I131">
            <v>81.333635532665298</v>
          </cell>
          <cell r="J131">
            <v>81.333635532665298</v>
          </cell>
          <cell r="K131" t="e">
            <v>#VALUE!</v>
          </cell>
          <cell r="L131">
            <v>18.666364467334702</v>
          </cell>
        </row>
        <row r="132">
          <cell r="B132">
            <v>19597539</v>
          </cell>
          <cell r="C132">
            <v>15932655</v>
          </cell>
          <cell r="D132">
            <v>15932655</v>
          </cell>
          <cell r="E132" t="str">
            <v>N/E</v>
          </cell>
          <cell r="F132">
            <v>3664884</v>
          </cell>
          <cell r="H132">
            <v>100</v>
          </cell>
          <cell r="I132">
            <v>81.299264157606729</v>
          </cell>
          <cell r="J132">
            <v>81.299264157606729</v>
          </cell>
          <cell r="K132" t="e">
            <v>#VALUE!</v>
          </cell>
          <cell r="L132">
            <v>18.700735842393271</v>
          </cell>
        </row>
        <row r="133">
          <cell r="B133">
            <v>20020427</v>
          </cell>
          <cell r="C133">
            <v>16264123</v>
          </cell>
          <cell r="D133">
            <v>16264123</v>
          </cell>
          <cell r="E133" t="str">
            <v>N/E</v>
          </cell>
          <cell r="F133">
            <v>3756304</v>
          </cell>
          <cell r="H133">
            <v>100</v>
          </cell>
          <cell r="I133">
            <v>81.237642933389992</v>
          </cell>
          <cell r="J133">
            <v>81.237642933389992</v>
          </cell>
          <cell r="K133" t="e">
            <v>#VALUE!</v>
          </cell>
          <cell r="L133">
            <v>18.762357066610019</v>
          </cell>
        </row>
        <row r="134">
          <cell r="B134">
            <v>21165717</v>
          </cell>
          <cell r="C134">
            <v>17190249</v>
          </cell>
          <cell r="D134">
            <v>17190249</v>
          </cell>
          <cell r="E134" t="str">
            <v>N/E</v>
          </cell>
          <cell r="F134">
            <v>3975468</v>
          </cell>
          <cell r="H134">
            <v>100</v>
          </cell>
          <cell r="I134">
            <v>81.217418715368822</v>
          </cell>
          <cell r="J134">
            <v>81.217418715368822</v>
          </cell>
          <cell r="K134" t="e">
            <v>#VALUE!</v>
          </cell>
          <cell r="L134">
            <v>18.782581284631181</v>
          </cell>
        </row>
        <row r="135">
          <cell r="B135">
            <v>21709091</v>
          </cell>
          <cell r="C135">
            <v>17615698</v>
          </cell>
          <cell r="D135">
            <v>17615698</v>
          </cell>
          <cell r="E135" t="str">
            <v>N/E</v>
          </cell>
          <cell r="F135">
            <v>4093393</v>
          </cell>
          <cell r="H135">
            <v>100</v>
          </cell>
          <cell r="I135">
            <v>81.144337181137615</v>
          </cell>
          <cell r="J135">
            <v>81.144337181137615</v>
          </cell>
          <cell r="K135" t="e">
            <v>#VALUE!</v>
          </cell>
          <cell r="L135">
            <v>18.855662818862385</v>
          </cell>
        </row>
        <row r="136">
          <cell r="B136">
            <v>23064257</v>
          </cell>
          <cell r="C136">
            <v>18688912</v>
          </cell>
          <cell r="D136">
            <v>18688912</v>
          </cell>
          <cell r="E136" t="str">
            <v>N/E</v>
          </cell>
          <cell r="F136">
            <v>4375345</v>
          </cell>
          <cell r="H136">
            <v>100</v>
          </cell>
          <cell r="I136">
            <v>81.029759597285107</v>
          </cell>
          <cell r="J136">
            <v>81.029759597285107</v>
          </cell>
          <cell r="K136" t="e">
            <v>#VALUE!</v>
          </cell>
          <cell r="L136">
            <v>18.970240402714904</v>
          </cell>
        </row>
        <row r="137">
          <cell r="B137">
            <v>23915593</v>
          </cell>
          <cell r="C137">
            <v>19358814</v>
          </cell>
          <cell r="D137">
            <v>19358814</v>
          </cell>
          <cell r="E137" t="str">
            <v>N/E</v>
          </cell>
          <cell r="F137">
            <v>4556779</v>
          </cell>
          <cell r="H137">
            <v>100</v>
          </cell>
          <cell r="I137">
            <v>80.946410151736572</v>
          </cell>
          <cell r="J137">
            <v>80.946410151736572</v>
          </cell>
          <cell r="K137" t="e">
            <v>#VALUE!</v>
          </cell>
          <cell r="L137">
            <v>19.053589848263432</v>
          </cell>
        </row>
        <row r="138">
          <cell r="B138">
            <v>25582874</v>
          </cell>
          <cell r="C138">
            <v>20718633</v>
          </cell>
          <cell r="D138">
            <v>20718633</v>
          </cell>
          <cell r="E138" t="str">
            <v>N/E</v>
          </cell>
          <cell r="F138">
            <v>4864241</v>
          </cell>
          <cell r="H138">
            <v>100</v>
          </cell>
          <cell r="I138">
            <v>80.98633875146318</v>
          </cell>
          <cell r="J138">
            <v>80.98633875146318</v>
          </cell>
          <cell r="K138" t="e">
            <v>#VALUE!</v>
          </cell>
          <cell r="L138">
            <v>19.013661248536813</v>
          </cell>
        </row>
        <row r="139">
          <cell r="B139">
            <v>26283143</v>
          </cell>
          <cell r="C139">
            <v>21285811</v>
          </cell>
          <cell r="D139">
            <v>21285811</v>
          </cell>
          <cell r="E139" t="str">
            <v>N/E</v>
          </cell>
          <cell r="F139">
            <v>4997332</v>
          </cell>
          <cell r="H139">
            <v>100</v>
          </cell>
          <cell r="I139">
            <v>80.986550961580207</v>
          </cell>
          <cell r="J139">
            <v>80.986550961580207</v>
          </cell>
          <cell r="K139" t="e">
            <v>#VALUE!</v>
          </cell>
          <cell r="L139">
            <v>19.013449038419797</v>
          </cell>
        </row>
        <row r="140">
          <cell r="B140">
            <v>27723388</v>
          </cell>
          <cell r="C140">
            <v>22465259</v>
          </cell>
          <cell r="D140">
            <v>22465259</v>
          </cell>
          <cell r="E140" t="str">
            <v>N/E</v>
          </cell>
          <cell r="F140">
            <v>5258129</v>
          </cell>
          <cell r="H140">
            <v>100</v>
          </cell>
          <cell r="I140">
            <v>81.033598779485388</v>
          </cell>
          <cell r="J140">
            <v>81.033598779485388</v>
          </cell>
          <cell r="K140" t="e">
            <v>#VALUE!</v>
          </cell>
          <cell r="L140">
            <v>18.966401220514605</v>
          </cell>
        </row>
        <row r="141">
          <cell r="B141">
            <v>28656664</v>
          </cell>
          <cell r="C141">
            <v>23192977</v>
          </cell>
          <cell r="D141">
            <v>23192977</v>
          </cell>
          <cell r="E141" t="str">
            <v>N/E</v>
          </cell>
          <cell r="F141">
            <v>5463687</v>
          </cell>
          <cell r="H141">
            <v>100</v>
          </cell>
          <cell r="I141">
            <v>80.933974031310825</v>
          </cell>
          <cell r="J141">
            <v>80.933974031310825</v>
          </cell>
          <cell r="K141" t="e">
            <v>#VALUE!</v>
          </cell>
          <cell r="L141">
            <v>19.066025968689168</v>
          </cell>
        </row>
        <row r="142">
          <cell r="B142">
            <v>30096509</v>
          </cell>
          <cell r="C142">
            <v>24362488</v>
          </cell>
          <cell r="D142">
            <v>24362488</v>
          </cell>
          <cell r="E142" t="str">
            <v>N/E</v>
          </cell>
          <cell r="F142">
            <v>5734021</v>
          </cell>
          <cell r="H142">
            <v>100</v>
          </cell>
          <cell r="I142">
            <v>80.947886680146198</v>
          </cell>
          <cell r="J142">
            <v>80.947886680146198</v>
          </cell>
          <cell r="K142" t="e">
            <v>#VALUE!</v>
          </cell>
          <cell r="L142">
            <v>19.05211331985381</v>
          </cell>
        </row>
        <row r="143">
          <cell r="B143">
            <v>30734629</v>
          </cell>
          <cell r="C143">
            <v>24878482</v>
          </cell>
          <cell r="D143">
            <v>24878482</v>
          </cell>
          <cell r="E143" t="str">
            <v>N/E</v>
          </cell>
          <cell r="F143">
            <v>5856147</v>
          </cell>
          <cell r="H143">
            <v>100</v>
          </cell>
          <cell r="I143">
            <v>80.946095038271011</v>
          </cell>
          <cell r="J143">
            <v>80.946095038271011</v>
          </cell>
          <cell r="K143" t="e">
            <v>#VALUE!</v>
          </cell>
          <cell r="L143">
            <v>19.053904961729</v>
          </cell>
        </row>
        <row r="144">
          <cell r="B144">
            <v>32106325</v>
          </cell>
          <cell r="C144">
            <v>26004235</v>
          </cell>
          <cell r="D144">
            <v>26004235</v>
          </cell>
          <cell r="E144" t="str">
            <v>N/E</v>
          </cell>
          <cell r="F144">
            <v>6102090</v>
          </cell>
          <cell r="H144">
            <v>100</v>
          </cell>
          <cell r="I144">
            <v>80.994118760088554</v>
          </cell>
          <cell r="J144">
            <v>80.994118760088554</v>
          </cell>
          <cell r="K144" t="e">
            <v>#VALUE!</v>
          </cell>
          <cell r="L144">
            <v>19.005881239911453</v>
          </cell>
        </row>
        <row r="145">
          <cell r="B145">
            <v>32742578</v>
          </cell>
          <cell r="C145">
            <v>26487142</v>
          </cell>
          <cell r="D145">
            <v>26487142</v>
          </cell>
          <cell r="E145" t="str">
            <v>N/E</v>
          </cell>
          <cell r="F145">
            <v>6255436</v>
          </cell>
          <cell r="H145">
            <v>100</v>
          </cell>
          <cell r="I145">
            <v>80.895102395419201</v>
          </cell>
          <cell r="J145">
            <v>80.895102395419201</v>
          </cell>
          <cell r="K145" t="e">
            <v>#VALUE!</v>
          </cell>
          <cell r="L145">
            <v>19.104897604580799</v>
          </cell>
        </row>
        <row r="146">
          <cell r="B146">
            <v>34242385</v>
          </cell>
          <cell r="C146">
            <v>27698193</v>
          </cell>
          <cell r="D146">
            <v>27698193</v>
          </cell>
          <cell r="E146" t="str">
            <v>N/E</v>
          </cell>
          <cell r="F146">
            <v>6544192</v>
          </cell>
          <cell r="H146">
            <v>100</v>
          </cell>
          <cell r="I146">
            <v>80.888620929879735</v>
          </cell>
          <cell r="J146">
            <v>80.888620929879735</v>
          </cell>
          <cell r="K146" t="e">
            <v>#VALUE!</v>
          </cell>
          <cell r="L146">
            <v>19.111379070120265</v>
          </cell>
        </row>
        <row r="147">
          <cell r="B147">
            <v>34829854</v>
          </cell>
          <cell r="C147">
            <v>28152775</v>
          </cell>
          <cell r="D147">
            <v>28152775</v>
          </cell>
          <cell r="E147" t="str">
            <v>N/E</v>
          </cell>
          <cell r="F147">
            <v>6677079</v>
          </cell>
          <cell r="H147">
            <v>100</v>
          </cell>
          <cell r="I147">
            <v>80.829437298244201</v>
          </cell>
          <cell r="J147">
            <v>80.829437298244201</v>
          </cell>
          <cell r="K147" t="e">
            <v>#VALUE!</v>
          </cell>
          <cell r="L147">
            <v>19.170562701755799</v>
          </cell>
        </row>
        <row r="148">
          <cell r="B148">
            <v>36479192</v>
          </cell>
          <cell r="C148">
            <v>29433312</v>
          </cell>
          <cell r="D148">
            <v>29433312</v>
          </cell>
          <cell r="E148" t="str">
            <v>N/E</v>
          </cell>
          <cell r="F148">
            <v>7045880</v>
          </cell>
          <cell r="H148">
            <v>100</v>
          </cell>
          <cell r="I148">
            <v>80.685208159215804</v>
          </cell>
          <cell r="J148">
            <v>80.685208159215804</v>
          </cell>
          <cell r="K148" t="e">
            <v>#VALUE!</v>
          </cell>
          <cell r="L148">
            <v>19.314791840784192</v>
          </cell>
        </row>
        <row r="149">
          <cell r="B149">
            <v>37799281</v>
          </cell>
          <cell r="C149">
            <v>30492876</v>
          </cell>
          <cell r="D149">
            <v>30492876</v>
          </cell>
          <cell r="E149" t="str">
            <v>N/E</v>
          </cell>
          <cell r="F149">
            <v>7306405</v>
          </cell>
          <cell r="H149">
            <v>100</v>
          </cell>
          <cell r="I149">
            <v>80.670518574149597</v>
          </cell>
          <cell r="J149">
            <v>80.670518574149597</v>
          </cell>
          <cell r="K149" t="e">
            <v>#VALUE!</v>
          </cell>
          <cell r="L149">
            <v>19.3294814258504</v>
          </cell>
        </row>
        <row r="150">
          <cell r="B150">
            <v>39778764</v>
          </cell>
          <cell r="C150">
            <v>32137625</v>
          </cell>
          <cell r="D150">
            <v>32137625</v>
          </cell>
          <cell r="E150" t="str">
            <v>N/E</v>
          </cell>
          <cell r="F150">
            <v>7641139</v>
          </cell>
          <cell r="H150">
            <v>100</v>
          </cell>
          <cell r="I150">
            <v>80.79090893824656</v>
          </cell>
          <cell r="J150">
            <v>80.79090893824656</v>
          </cell>
          <cell r="K150" t="e">
            <v>#VALUE!</v>
          </cell>
          <cell r="L150">
            <v>19.209091061753451</v>
          </cell>
        </row>
        <row r="151">
          <cell r="B151">
            <v>40610440</v>
          </cell>
          <cell r="C151">
            <v>32809305</v>
          </cell>
          <cell r="D151">
            <v>32809305</v>
          </cell>
          <cell r="E151" t="str">
            <v>N/E</v>
          </cell>
          <cell r="F151">
            <v>7801135</v>
          </cell>
          <cell r="H151">
            <v>100</v>
          </cell>
          <cell r="I151">
            <v>80.79032140503773</v>
          </cell>
          <cell r="J151">
            <v>80.79032140503773</v>
          </cell>
          <cell r="K151" t="e">
            <v>#VALUE!</v>
          </cell>
          <cell r="L151">
            <v>19.209678594962281</v>
          </cell>
        </row>
        <row r="152">
          <cell r="B152">
            <v>42230019</v>
          </cell>
          <cell r="C152">
            <v>34151266</v>
          </cell>
          <cell r="D152">
            <v>34151266</v>
          </cell>
          <cell r="E152" t="str">
            <v>N/E</v>
          </cell>
          <cell r="F152">
            <v>8078753</v>
          </cell>
          <cell r="H152">
            <v>100</v>
          </cell>
          <cell r="I152">
            <v>80.869643937408597</v>
          </cell>
          <cell r="J152">
            <v>80.869643937408597</v>
          </cell>
          <cell r="K152" t="e">
            <v>#VALUE!</v>
          </cell>
          <cell r="L152">
            <v>19.1303560625914</v>
          </cell>
        </row>
        <row r="153">
          <cell r="B153">
            <v>43229978</v>
          </cell>
          <cell r="C153">
            <v>34997926</v>
          </cell>
          <cell r="D153">
            <v>34997926</v>
          </cell>
          <cell r="E153" t="str">
            <v>N/E</v>
          </cell>
          <cell r="F153">
            <v>8232052</v>
          </cell>
          <cell r="H153">
            <v>100</v>
          </cell>
          <cell r="I153">
            <v>80.957538308254513</v>
          </cell>
          <cell r="J153">
            <v>80.957538308254513</v>
          </cell>
          <cell r="K153" t="e">
            <v>#VALUE!</v>
          </cell>
          <cell r="L153">
            <v>19.042461691745483</v>
          </cell>
        </row>
        <row r="154">
          <cell r="B154">
            <v>45594582</v>
          </cell>
          <cell r="C154">
            <v>37082190</v>
          </cell>
          <cell r="D154">
            <v>36298106</v>
          </cell>
          <cell r="E154">
            <v>784084</v>
          </cell>
          <cell r="F154">
            <v>8512392</v>
          </cell>
          <cell r="H154">
            <v>100</v>
          </cell>
          <cell r="I154">
            <v>81.33025542376943</v>
          </cell>
          <cell r="J154">
            <v>79.610568641686413</v>
          </cell>
          <cell r="K154">
            <v>1.7196867820830117</v>
          </cell>
          <cell r="L154">
            <v>18.66974457623057</v>
          </cell>
        </row>
        <row r="155">
          <cell r="B155">
            <v>46297000</v>
          </cell>
          <cell r="C155">
            <v>37668347</v>
          </cell>
          <cell r="D155">
            <v>36675917</v>
          </cell>
          <cell r="E155">
            <v>992430</v>
          </cell>
          <cell r="F155">
            <v>8628653</v>
          </cell>
          <cell r="H155">
            <v>100</v>
          </cell>
          <cell r="I155">
            <v>81.362392811629263</v>
          </cell>
          <cell r="J155">
            <v>79.218776594595766</v>
          </cell>
          <cell r="K155">
            <v>2.1436162170335011</v>
          </cell>
          <cell r="L155">
            <v>18.637607188370737</v>
          </cell>
        </row>
        <row r="156">
          <cell r="B156">
            <v>50100784</v>
          </cell>
          <cell r="C156">
            <v>41183707</v>
          </cell>
          <cell r="D156">
            <v>39784064</v>
          </cell>
          <cell r="E156">
            <v>1399643</v>
          </cell>
          <cell r="F156">
            <v>8917077</v>
          </cell>
          <cell r="H156">
            <v>100</v>
          </cell>
          <cell r="I156">
            <v>82.201721633737307</v>
          </cell>
          <cell r="J156">
            <v>79.408066748017362</v>
          </cell>
          <cell r="K156">
            <v>2.7936548857199521</v>
          </cell>
          <cell r="L156">
            <v>17.798278366262689</v>
          </cell>
        </row>
        <row r="157">
          <cell r="B157">
            <v>50987064</v>
          </cell>
          <cell r="C157">
            <v>41895966</v>
          </cell>
          <cell r="D157">
            <v>38456092</v>
          </cell>
          <cell r="E157">
            <v>3439874</v>
          </cell>
          <cell r="F157">
            <v>9091098</v>
          </cell>
          <cell r="H157">
            <v>100</v>
          </cell>
          <cell r="I157">
            <v>82.169795068019596</v>
          </cell>
          <cell r="J157">
            <v>75.423232841961635</v>
          </cell>
          <cell r="K157">
            <v>6.7465622260579661</v>
          </cell>
          <cell r="L157">
            <v>17.830204931980393</v>
          </cell>
        </row>
        <row r="158">
          <cell r="B158">
            <v>54869650</v>
          </cell>
          <cell r="C158">
            <v>45407286</v>
          </cell>
          <cell r="D158">
            <v>41738214</v>
          </cell>
          <cell r="E158">
            <v>3669072</v>
          </cell>
          <cell r="F158">
            <v>9462364</v>
          </cell>
          <cell r="H158">
            <v>100</v>
          </cell>
          <cell r="I158">
            <v>82.754830767099847</v>
          </cell>
          <cell r="J158">
            <v>76.067942842719063</v>
          </cell>
          <cell r="K158">
            <v>6.6868879243807831</v>
          </cell>
          <cell r="L158">
            <v>17.245169232900153</v>
          </cell>
        </row>
        <row r="159">
          <cell r="B159">
            <v>55916066</v>
          </cell>
          <cell r="C159">
            <v>46265023</v>
          </cell>
          <cell r="D159">
            <v>40084511</v>
          </cell>
          <cell r="E159">
            <v>6180512</v>
          </cell>
          <cell r="F159">
            <v>9651043</v>
          </cell>
          <cell r="H159">
            <v>100</v>
          </cell>
          <cell r="I159">
            <v>82.740125172611386</v>
          </cell>
          <cell r="J159">
            <v>71.68692983515686</v>
          </cell>
          <cell r="K159">
            <v>11.053195337454534</v>
          </cell>
          <cell r="L159">
            <v>17.259874827388607</v>
          </cell>
        </row>
        <row r="160">
          <cell r="B160">
            <v>59989488</v>
          </cell>
          <cell r="C160">
            <v>49977669</v>
          </cell>
          <cell r="D160">
            <v>43466302</v>
          </cell>
          <cell r="E160">
            <v>6511367</v>
          </cell>
          <cell r="F160">
            <v>10011819</v>
          </cell>
          <cell r="H160">
            <v>100</v>
          </cell>
          <cell r="I160">
            <v>83.310711036573608</v>
          </cell>
          <cell r="J160">
            <v>72.456531050906776</v>
          </cell>
          <cell r="K160">
            <v>10.854179985666821</v>
          </cell>
          <cell r="L160">
            <v>16.689288963426392</v>
          </cell>
        </row>
        <row r="161">
          <cell r="B161">
            <v>61513432</v>
          </cell>
          <cell r="C161">
            <v>51331850</v>
          </cell>
          <cell r="D161">
            <v>37601057</v>
          </cell>
          <cell r="E161">
            <v>13730793</v>
          </cell>
          <cell r="F161">
            <v>10181582</v>
          </cell>
          <cell r="H161">
            <v>100</v>
          </cell>
          <cell r="I161">
            <v>83.448197135220809</v>
          </cell>
          <cell r="J161">
            <v>61.126579638736466</v>
          </cell>
          <cell r="K161">
            <v>22.321617496484343</v>
          </cell>
          <cell r="L161">
            <v>16.551802864779191</v>
          </cell>
        </row>
        <row r="162">
          <cell r="B162">
            <v>65729339</v>
          </cell>
          <cell r="C162">
            <v>55045087</v>
          </cell>
          <cell r="D162">
            <v>39075267</v>
          </cell>
          <cell r="E162">
            <v>15969820</v>
          </cell>
          <cell r="F162">
            <v>10684252</v>
          </cell>
          <cell r="H162">
            <v>100</v>
          </cell>
          <cell r="I162">
            <v>83.745079195152101</v>
          </cell>
          <cell r="J162">
            <v>59.448744798726793</v>
          </cell>
          <cell r="K162">
            <v>24.296334396425319</v>
          </cell>
          <cell r="L162">
            <v>16.254920804847892</v>
          </cell>
        </row>
        <row r="163">
          <cell r="B163">
            <v>67823006</v>
          </cell>
          <cell r="C163">
            <v>56913356</v>
          </cell>
          <cell r="D163">
            <v>33020009</v>
          </cell>
          <cell r="E163">
            <v>23893347</v>
          </cell>
          <cell r="F163">
            <v>10909650</v>
          </cell>
          <cell r="H163">
            <v>100</v>
          </cell>
          <cell r="I163">
            <v>83.914528943173067</v>
          </cell>
          <cell r="J163">
            <v>48.685558112832688</v>
          </cell>
          <cell r="K163">
            <v>35.228970830340373</v>
          </cell>
          <cell r="L163">
            <v>16.085471056826943</v>
          </cell>
        </row>
        <row r="164">
          <cell r="B164">
            <v>72006994</v>
          </cell>
          <cell r="C164">
            <v>60679814</v>
          </cell>
          <cell r="D164">
            <v>33224160</v>
          </cell>
          <cell r="E164">
            <v>27455654</v>
          </cell>
          <cell r="F164">
            <v>11327180</v>
          </cell>
          <cell r="H164">
            <v>100</v>
          </cell>
          <cell r="I164">
            <v>84.269333615009685</v>
          </cell>
          <cell r="J164">
            <v>46.140184660395626</v>
          </cell>
          <cell r="K164">
            <v>38.129148954614045</v>
          </cell>
          <cell r="L164">
            <v>15.730666384990325</v>
          </cell>
        </row>
        <row r="165">
          <cell r="B165">
            <v>73695359</v>
          </cell>
          <cell r="C165">
            <v>62229049</v>
          </cell>
          <cell r="D165">
            <v>30597101</v>
          </cell>
          <cell r="E165">
            <v>31631948</v>
          </cell>
          <cell r="F165">
            <v>11466310</v>
          </cell>
          <cell r="H165">
            <v>100</v>
          </cell>
          <cell r="I165">
            <v>84.440933383606961</v>
          </cell>
          <cell r="J165">
            <v>41.518355314613501</v>
          </cell>
          <cell r="K165">
            <v>42.92257806899346</v>
          </cell>
          <cell r="L165">
            <v>15.559066616393036</v>
          </cell>
        </row>
        <row r="166">
          <cell r="B166">
            <v>78259936</v>
          </cell>
          <cell r="C166">
            <v>66391883</v>
          </cell>
          <cell r="D166">
            <v>27326000</v>
          </cell>
          <cell r="E166">
            <v>39065883</v>
          </cell>
          <cell r="F166">
            <v>11868053</v>
          </cell>
          <cell r="H166">
            <v>100</v>
          </cell>
          <cell r="I166">
            <v>84.835084710521613</v>
          </cell>
          <cell r="J166">
            <v>34.916972076235794</v>
          </cell>
          <cell r="K166">
            <v>49.918112634285819</v>
          </cell>
          <cell r="L166">
            <v>15.164915289478387</v>
          </cell>
        </row>
        <row r="167">
          <cell r="B167">
            <v>79765162</v>
          </cell>
          <cell r="C167">
            <v>67731074</v>
          </cell>
          <cell r="D167">
            <v>25959878</v>
          </cell>
          <cell r="E167">
            <v>41771196</v>
          </cell>
          <cell r="F167">
            <v>12034088</v>
          </cell>
          <cell r="H167">
            <v>100</v>
          </cell>
          <cell r="I167">
            <v>84.913102790413689</v>
          </cell>
          <cell r="J167">
            <v>32.545383660099631</v>
          </cell>
          <cell r="K167">
            <v>52.367719130314057</v>
          </cell>
          <cell r="L167">
            <v>15.086897209586311</v>
          </cell>
        </row>
        <row r="168">
          <cell r="B168">
            <v>85574016</v>
          </cell>
          <cell r="C168">
            <v>73097522</v>
          </cell>
          <cell r="D168">
            <v>26333693</v>
          </cell>
          <cell r="E168">
            <v>46763829</v>
          </cell>
          <cell r="F168">
            <v>12476494</v>
          </cell>
          <cell r="H168">
            <v>100</v>
          </cell>
          <cell r="I168">
            <v>85.4202308326864</v>
          </cell>
          <cell r="J168">
            <v>30.773001234393394</v>
          </cell>
          <cell r="K168">
            <v>54.647229598293009</v>
          </cell>
          <cell r="L168">
            <v>14.579769167313591</v>
          </cell>
        </row>
        <row r="169">
          <cell r="B169">
            <v>87368558</v>
          </cell>
          <cell r="C169">
            <v>74735625</v>
          </cell>
          <cell r="D169">
            <v>25623062</v>
          </cell>
          <cell r="E169">
            <v>49112563</v>
          </cell>
          <cell r="F169">
            <v>12632933</v>
          </cell>
          <cell r="H169">
            <v>100</v>
          </cell>
          <cell r="I169">
            <v>85.540641520030576</v>
          </cell>
          <cell r="J169">
            <v>29.32755511427807</v>
          </cell>
          <cell r="K169">
            <v>56.213086405752513</v>
          </cell>
          <cell r="L169">
            <v>14.459358479969421</v>
          </cell>
        </row>
        <row r="170">
          <cell r="B170">
            <v>92664278</v>
          </cell>
          <cell r="C170">
            <v>79495772</v>
          </cell>
          <cell r="D170">
            <v>26842235</v>
          </cell>
          <cell r="E170">
            <v>52653537</v>
          </cell>
          <cell r="F170">
            <v>13168506</v>
          </cell>
          <cell r="H170">
            <v>100</v>
          </cell>
          <cell r="I170">
            <v>85.789015698152852</v>
          </cell>
          <cell r="J170">
            <v>28.967187334044731</v>
          </cell>
          <cell r="K170">
            <v>56.821828364108114</v>
          </cell>
          <cell r="L170">
            <v>14.210984301847148</v>
          </cell>
        </row>
        <row r="171">
          <cell r="B171">
            <v>96500717</v>
          </cell>
          <cell r="C171">
            <v>83108445</v>
          </cell>
          <cell r="D171">
            <v>26586082</v>
          </cell>
          <cell r="E171">
            <v>56522363</v>
          </cell>
          <cell r="F171">
            <v>13392272</v>
          </cell>
          <cell r="H171">
            <v>100</v>
          </cell>
          <cell r="I171">
            <v>86.122101040969468</v>
          </cell>
          <cell r="J171">
            <v>27.550139342487995</v>
          </cell>
          <cell r="K171">
            <v>58.571961698481481</v>
          </cell>
          <cell r="L171">
            <v>13.877898959030532</v>
          </cell>
        </row>
        <row r="172">
          <cell r="B172">
            <v>97971860</v>
          </cell>
          <cell r="C172">
            <v>84022917</v>
          </cell>
          <cell r="D172">
            <v>27638209</v>
          </cell>
          <cell r="E172">
            <v>56384708</v>
          </cell>
          <cell r="F172">
            <v>13948943</v>
          </cell>
          <cell r="H172">
            <v>100</v>
          </cell>
          <cell r="I172">
            <v>85.762296438997893</v>
          </cell>
          <cell r="J172">
            <v>28.210354483420037</v>
          </cell>
          <cell r="K172">
            <v>57.55194195557786</v>
          </cell>
          <cell r="L172">
            <v>14.237703561002107</v>
          </cell>
        </row>
        <row r="173">
          <cell r="B173">
            <v>105672468</v>
          </cell>
          <cell r="C173">
            <v>91320850</v>
          </cell>
          <cell r="D173">
            <v>27884539</v>
          </cell>
          <cell r="E173">
            <v>63436311</v>
          </cell>
          <cell r="F173">
            <v>14351618</v>
          </cell>
          <cell r="H173">
            <v>100</v>
          </cell>
          <cell r="I173">
            <v>86.418772768702638</v>
          </cell>
          <cell r="J173">
            <v>26.387704884492713</v>
          </cell>
          <cell r="K173">
            <v>60.031067884209918</v>
          </cell>
          <cell r="L173">
            <v>13.581227231297371</v>
          </cell>
        </row>
        <row r="174">
          <cell r="B174">
            <v>113195916</v>
          </cell>
          <cell r="C174">
            <v>98152017</v>
          </cell>
          <cell r="D174">
            <v>29377617</v>
          </cell>
          <cell r="E174">
            <v>68774400</v>
          </cell>
          <cell r="F174">
            <v>15043899</v>
          </cell>
          <cell r="H174">
            <v>100</v>
          </cell>
          <cell r="I174">
            <v>86.709857094137561</v>
          </cell>
          <cell r="J174">
            <v>25.952894802317779</v>
          </cell>
          <cell r="K174">
            <v>60.756962291819782</v>
          </cell>
          <cell r="L174">
            <v>13.290142905862435</v>
          </cell>
        </row>
        <row r="175">
          <cell r="B175">
            <v>115678340</v>
          </cell>
          <cell r="C175">
            <v>100377262</v>
          </cell>
          <cell r="D175">
            <v>28178123</v>
          </cell>
          <cell r="E175">
            <v>72199139</v>
          </cell>
          <cell r="F175">
            <v>15301078</v>
          </cell>
          <cell r="H175">
            <v>100</v>
          </cell>
          <cell r="I175">
            <v>86.772737229804648</v>
          </cell>
          <cell r="J175">
            <v>24.359031258574422</v>
          </cell>
          <cell r="K175">
            <v>62.413705971230229</v>
          </cell>
          <cell r="L175">
            <v>13.227262770195352</v>
          </cell>
        </row>
        <row r="176">
          <cell r="B176">
            <v>120637257</v>
          </cell>
          <cell r="C176">
            <v>104842919</v>
          </cell>
          <cell r="D176">
            <v>28644947</v>
          </cell>
          <cell r="E176">
            <v>76197972</v>
          </cell>
          <cell r="F176">
            <v>15794338</v>
          </cell>
          <cell r="H176">
            <v>100</v>
          </cell>
          <cell r="I176">
            <v>86.907578642972624</v>
          </cell>
          <cell r="J176">
            <v>23.744693565106509</v>
          </cell>
          <cell r="K176">
            <v>63.162885077866115</v>
          </cell>
          <cell r="L176">
            <v>13.092421357027373</v>
          </cell>
        </row>
        <row r="177">
          <cell r="B177">
            <v>124080624</v>
          </cell>
          <cell r="C177">
            <v>108076947</v>
          </cell>
          <cell r="D177">
            <v>27157159</v>
          </cell>
          <cell r="E177">
            <v>80919788</v>
          </cell>
          <cell r="F177">
            <v>16003677</v>
          </cell>
          <cell r="H177">
            <v>100</v>
          </cell>
          <cell r="I177">
            <v>87.102194940605713</v>
          </cell>
          <cell r="J177">
            <v>21.886704083628722</v>
          </cell>
          <cell r="K177">
            <v>65.215490856976984</v>
          </cell>
          <cell r="L177">
            <v>12.897805059394285</v>
          </cell>
        </row>
        <row r="178">
          <cell r="B178">
            <v>130142839</v>
          </cell>
          <cell r="C178">
            <v>113669070</v>
          </cell>
          <cell r="D178">
            <v>27898774</v>
          </cell>
          <cell r="E178">
            <v>85770296</v>
          </cell>
          <cell r="F178">
            <v>16473769</v>
          </cell>
          <cell r="H178">
            <v>100</v>
          </cell>
          <cell r="I178">
            <v>87.341778367075591</v>
          </cell>
          <cell r="J178">
            <v>21.437041188259307</v>
          </cell>
          <cell r="K178">
            <v>65.904737178816276</v>
          </cell>
          <cell r="L178">
            <v>12.658221632924421</v>
          </cell>
        </row>
        <row r="179">
          <cell r="B179">
            <v>135165718</v>
          </cell>
          <cell r="C179">
            <v>118522124</v>
          </cell>
          <cell r="D179">
            <v>27396439</v>
          </cell>
          <cell r="E179">
            <v>91125685</v>
          </cell>
          <cell r="F179">
            <v>16643594</v>
          </cell>
          <cell r="H179">
            <v>100</v>
          </cell>
          <cell r="I179">
            <v>87.686527141445737</v>
          </cell>
          <cell r="J179">
            <v>20.268777768043226</v>
          </cell>
          <cell r="K179">
            <v>67.417749373402501</v>
          </cell>
          <cell r="L179">
            <v>12.313472858554267</v>
          </cell>
        </row>
        <row r="180">
          <cell r="B180">
            <v>139325511</v>
          </cell>
          <cell r="C180">
            <v>122179325</v>
          </cell>
          <cell r="D180">
            <v>27736797</v>
          </cell>
          <cell r="E180">
            <v>94442528</v>
          </cell>
          <cell r="F180">
            <v>17146186</v>
          </cell>
          <cell r="H180">
            <v>100</v>
          </cell>
          <cell r="I180">
            <v>87.693433975634221</v>
          </cell>
          <cell r="J180">
            <v>19.907909758177738</v>
          </cell>
          <cell r="K180">
            <v>67.785524217456484</v>
          </cell>
          <cell r="L180">
            <v>12.306566024365774</v>
          </cell>
        </row>
        <row r="181">
          <cell r="B181">
            <v>143466362</v>
          </cell>
          <cell r="C181">
            <v>126155806</v>
          </cell>
          <cell r="D181">
            <v>27733739</v>
          </cell>
          <cell r="E181">
            <v>98422067</v>
          </cell>
          <cell r="F181">
            <v>17310556</v>
          </cell>
          <cell r="H181">
            <v>100</v>
          </cell>
          <cell r="I181">
            <v>87.934066384146547</v>
          </cell>
          <cell r="J181">
            <v>19.331178830616754</v>
          </cell>
          <cell r="K181">
            <v>68.602887553529797</v>
          </cell>
          <cell r="L181">
            <v>12.065933615853449</v>
          </cell>
        </row>
        <row r="182">
          <cell r="B182">
            <v>151378453</v>
          </cell>
          <cell r="C182">
            <v>133488727</v>
          </cell>
          <cell r="D182">
            <v>28735996</v>
          </cell>
          <cell r="E182">
            <v>104752731</v>
          </cell>
          <cell r="F182">
            <v>17889726</v>
          </cell>
          <cell r="H182">
            <v>100</v>
          </cell>
          <cell r="I182">
            <v>88.182118626882783</v>
          </cell>
          <cell r="J182">
            <v>18.982883911490362</v>
          </cell>
          <cell r="K182">
            <v>69.199234715392421</v>
          </cell>
          <cell r="L182">
            <v>11.817881373117215</v>
          </cell>
        </row>
        <row r="183">
          <cell r="B183">
            <v>155099759</v>
          </cell>
          <cell r="C183">
            <v>137027591</v>
          </cell>
          <cell r="D183">
            <v>28499712</v>
          </cell>
          <cell r="E183">
            <v>108527879</v>
          </cell>
          <cell r="F183">
            <v>18072168</v>
          </cell>
          <cell r="H183">
            <v>100</v>
          </cell>
          <cell r="I183">
            <v>88.348036053363572</v>
          </cell>
          <cell r="J183">
            <v>18.375084644715663</v>
          </cell>
          <cell r="K183">
            <v>69.972951408647901</v>
          </cell>
          <cell r="L183">
            <v>11.651963946636435</v>
          </cell>
        </row>
        <row r="184">
          <cell r="B184">
            <v>160447784</v>
          </cell>
          <cell r="C184">
            <v>141788936</v>
          </cell>
          <cell r="D184">
            <v>28826304</v>
          </cell>
          <cell r="E184">
            <v>112962632</v>
          </cell>
          <cell r="F184">
            <v>18658848</v>
          </cell>
          <cell r="H184">
            <v>100</v>
          </cell>
          <cell r="I184">
            <v>88.370766155299478</v>
          </cell>
          <cell r="J184">
            <v>17.966159009089214</v>
          </cell>
          <cell r="K184">
            <v>70.404607146210267</v>
          </cell>
          <cell r="L184">
            <v>11.629233844700529</v>
          </cell>
        </row>
        <row r="185">
          <cell r="B185">
            <v>165070472.34</v>
          </cell>
          <cell r="C185">
            <v>146156506.34</v>
          </cell>
          <cell r="D185">
            <v>29061893</v>
          </cell>
          <cell r="E185">
            <v>117094613.34</v>
          </cell>
          <cell r="F185">
            <v>18913966</v>
          </cell>
          <cell r="H185">
            <v>100</v>
          </cell>
          <cell r="I185">
            <v>88.541884122653741</v>
          </cell>
          <cell r="J185">
            <v>17.605748979829933</v>
          </cell>
          <cell r="K185">
            <v>70.936135142823815</v>
          </cell>
          <cell r="L185">
            <v>11.458115877346255</v>
          </cell>
        </row>
        <row r="186">
          <cell r="B186">
            <v>173240704.69999999</v>
          </cell>
          <cell r="C186">
            <v>153637928.69999999</v>
          </cell>
          <cell r="D186">
            <v>29821421</v>
          </cell>
          <cell r="E186">
            <v>123816507.7</v>
          </cell>
          <cell r="F186">
            <v>19602776</v>
          </cell>
          <cell r="H186">
            <v>100</v>
          </cell>
          <cell r="I186">
            <v>88.684659281462729</v>
          </cell>
          <cell r="J186">
            <v>17.213864981467029</v>
          </cell>
          <cell r="K186">
            <v>71.470794299995717</v>
          </cell>
          <cell r="L186">
            <v>11.315340718537264</v>
          </cell>
        </row>
        <row r="187">
          <cell r="B187">
            <v>175682751.47999999</v>
          </cell>
          <cell r="C187">
            <v>155838428.47999999</v>
          </cell>
          <cell r="D187">
            <v>30085088</v>
          </cell>
          <cell r="E187">
            <v>125753340.48</v>
          </cell>
          <cell r="F187">
            <v>19844323</v>
          </cell>
          <cell r="H187">
            <v>100</v>
          </cell>
          <cell r="I187">
            <v>88.704455711886382</v>
          </cell>
          <cell r="J187">
            <v>17.124668043137365</v>
          </cell>
          <cell r="K187">
            <v>71.579787668749006</v>
          </cell>
          <cell r="L187">
            <v>11.295544288113629</v>
          </cell>
        </row>
        <row r="188">
          <cell r="B188">
            <v>176781612.47999999</v>
          </cell>
          <cell r="C188">
            <v>156394973.47999999</v>
          </cell>
          <cell r="D188">
            <v>30641633</v>
          </cell>
          <cell r="E188">
            <v>125753340.48</v>
          </cell>
          <cell r="F188">
            <v>20386639</v>
          </cell>
          <cell r="H188">
            <v>100</v>
          </cell>
          <cell r="I188">
            <v>88.467896228570481</v>
          </cell>
          <cell r="J188">
            <v>17.333043052464866</v>
          </cell>
          <cell r="K188">
            <v>71.134853176105622</v>
          </cell>
          <cell r="L188">
            <v>11.53210377142952</v>
          </cell>
        </row>
        <row r="189">
          <cell r="B189">
            <v>183407691.88</v>
          </cell>
          <cell r="C189">
            <v>162846110.88</v>
          </cell>
          <cell r="D189">
            <v>30889049</v>
          </cell>
          <cell r="E189">
            <v>131957061.88</v>
          </cell>
          <cell r="F189">
            <v>20561581</v>
          </cell>
          <cell r="H189">
            <v>100</v>
          </cell>
          <cell r="I189">
            <v>88.789139218079782</v>
          </cell>
          <cell r="J189">
            <v>16.84174130505393</v>
          </cell>
          <cell r="K189">
            <v>71.947397913025839</v>
          </cell>
          <cell r="L189">
            <v>11.210860781920221</v>
          </cell>
        </row>
        <row r="190">
          <cell r="B190">
            <v>192945945.80000001</v>
          </cell>
          <cell r="C190">
            <v>171831041.80000001</v>
          </cell>
          <cell r="D190">
            <v>31141913</v>
          </cell>
          <cell r="E190">
            <v>140689128.80000001</v>
          </cell>
          <cell r="F190">
            <v>21114904</v>
          </cell>
          <cell r="H190">
            <v>100</v>
          </cell>
          <cell r="I190">
            <v>89.056570267671304</v>
          </cell>
          <cell r="J190">
            <v>16.140226668603056</v>
          </cell>
          <cell r="K190">
            <v>72.916343599068256</v>
          </cell>
          <cell r="L190">
            <v>10.94342973232869</v>
          </cell>
        </row>
        <row r="191">
          <cell r="B191">
            <v>195364649.22</v>
          </cell>
          <cell r="C191">
            <v>174052344.22</v>
          </cell>
          <cell r="D191">
            <v>31345517</v>
          </cell>
          <cell r="E191">
            <v>142706827.22</v>
          </cell>
          <cell r="F191">
            <v>21312305</v>
          </cell>
          <cell r="H191">
            <v>100</v>
          </cell>
          <cell r="I191">
            <v>89.091012583346014</v>
          </cell>
          <cell r="J191">
            <v>16.044620725984991</v>
          </cell>
          <cell r="K191">
            <v>73.046391857361016</v>
          </cell>
          <cell r="L191">
            <v>10.908987416653988</v>
          </cell>
        </row>
        <row r="192">
          <cell r="B192">
            <v>202849190.09</v>
          </cell>
          <cell r="C192">
            <v>180993802.09</v>
          </cell>
          <cell r="D192">
            <v>31660947</v>
          </cell>
          <cell r="E192">
            <v>149332855.09</v>
          </cell>
          <cell r="F192">
            <v>21855388</v>
          </cell>
          <cell r="H192">
            <v>100</v>
          </cell>
          <cell r="I192">
            <v>89.225794793509792</v>
          </cell>
          <cell r="J192">
            <v>15.60812098187461</v>
          </cell>
          <cell r="K192">
            <v>73.617673811635186</v>
          </cell>
          <cell r="L192">
            <v>10.774205206490208</v>
          </cell>
        </row>
        <row r="193">
          <cell r="B193">
            <v>207199969.87</v>
          </cell>
          <cell r="C193">
            <v>185151196.87</v>
          </cell>
          <cell r="D193">
            <v>31692717</v>
          </cell>
          <cell r="E193">
            <v>153458479.87</v>
          </cell>
          <cell r="F193">
            <v>22048773</v>
          </cell>
          <cell r="H193">
            <v>100</v>
          </cell>
          <cell r="I193">
            <v>89.35869874216985</v>
          </cell>
          <cell r="J193">
            <v>15.295715062065129</v>
          </cell>
          <cell r="K193">
            <v>74.062983680104722</v>
          </cell>
          <cell r="L193">
            <v>10.641301257830149</v>
          </cell>
        </row>
        <row r="194">
          <cell r="B194">
            <v>214607932.28999999</v>
          </cell>
          <cell r="C194">
            <v>191888405.28999999</v>
          </cell>
          <cell r="D194">
            <v>32169694</v>
          </cell>
          <cell r="E194">
            <v>159718711.28999999</v>
          </cell>
          <cell r="F194">
            <v>22719527</v>
          </cell>
          <cell r="H194">
            <v>100</v>
          </cell>
          <cell r="I194">
            <v>89.41347285835684</v>
          </cell>
          <cell r="J194">
            <v>14.989983667765388</v>
          </cell>
          <cell r="K194">
            <v>74.423489190591468</v>
          </cell>
          <cell r="L194">
            <v>10.586527141643149</v>
          </cell>
        </row>
        <row r="195">
          <cell r="B195">
            <v>218968213.88</v>
          </cell>
          <cell r="C195">
            <v>196011641.88</v>
          </cell>
          <cell r="D195">
            <v>32458242</v>
          </cell>
          <cell r="E195">
            <v>163553399.88</v>
          </cell>
          <cell r="F195">
            <v>22956572</v>
          </cell>
          <cell r="H195">
            <v>100</v>
          </cell>
          <cell r="I195">
            <v>89.516025365863939</v>
          </cell>
          <cell r="J195">
            <v>14.823266548535635</v>
          </cell>
          <cell r="K195">
            <v>74.692758817328311</v>
          </cell>
          <cell r="L195">
            <v>10.483974634136061</v>
          </cell>
        </row>
        <row r="196">
          <cell r="B196">
            <v>226835506.50999999</v>
          </cell>
          <cell r="C196">
            <v>203188359.50999999</v>
          </cell>
          <cell r="D196">
            <v>33306541</v>
          </cell>
          <cell r="E196">
            <v>169881818.50999999</v>
          </cell>
          <cell r="F196">
            <v>23647147</v>
          </cell>
          <cell r="H196">
            <v>100</v>
          </cell>
          <cell r="I196">
            <v>89.575200389116532</v>
          </cell>
          <cell r="J196">
            <v>14.683125015321041</v>
          </cell>
          <cell r="K196">
            <v>74.892075373795493</v>
          </cell>
          <cell r="L196">
            <v>10.424799610883458</v>
          </cell>
        </row>
        <row r="197">
          <cell r="B197">
            <v>232785765</v>
          </cell>
          <cell r="C197">
            <v>208803918</v>
          </cell>
          <cell r="D197">
            <v>32984469</v>
          </cell>
          <cell r="E197">
            <v>175819449</v>
          </cell>
          <cell r="F197">
            <v>23981847</v>
          </cell>
          <cell r="H197">
            <v>100</v>
          </cell>
          <cell r="I197">
            <v>89.697889387695156</v>
          </cell>
          <cell r="J197">
            <v>14.169452758419313</v>
          </cell>
          <cell r="K197">
            <v>75.528436629275859</v>
          </cell>
          <cell r="L197">
            <v>10.302110612304837</v>
          </cell>
        </row>
        <row r="198">
          <cell r="B198">
            <v>239155728.00999999</v>
          </cell>
          <cell r="C198">
            <v>214562710.00999999</v>
          </cell>
          <cell r="D198">
            <v>33529159</v>
          </cell>
          <cell r="E198">
            <v>181033551.00999999</v>
          </cell>
          <cell r="F198">
            <v>24593018</v>
          </cell>
          <cell r="H198">
            <v>100</v>
          </cell>
          <cell r="I198">
            <v>89.716734696410171</v>
          </cell>
          <cell r="J198">
            <v>14.01980177476578</v>
          </cell>
          <cell r="K198">
            <v>75.69693292164439</v>
          </cell>
          <cell r="L198">
            <v>10.283265303589832</v>
          </cell>
        </row>
        <row r="199">
          <cell r="B199">
            <v>246702426.06</v>
          </cell>
          <cell r="C199">
            <v>221908905.06</v>
          </cell>
          <cell r="D199">
            <v>33345368</v>
          </cell>
          <cell r="E199">
            <v>188563537.06</v>
          </cell>
          <cell r="F199">
            <v>24793521</v>
          </cell>
          <cell r="H199">
            <v>100</v>
          </cell>
          <cell r="I199">
            <v>89.950029516949286</v>
          </cell>
          <cell r="J199">
            <v>13.516432948207061</v>
          </cell>
          <cell r="K199">
            <v>76.433596568742232</v>
          </cell>
          <cell r="L199">
            <v>10.049970483050709</v>
          </cell>
        </row>
        <row r="200">
          <cell r="B200">
            <v>255197498.66</v>
          </cell>
          <cell r="C200">
            <v>229690148.66</v>
          </cell>
          <cell r="D200">
            <v>33702163</v>
          </cell>
          <cell r="E200">
            <v>195987985.66</v>
          </cell>
          <cell r="F200">
            <v>25507350</v>
          </cell>
          <cell r="H200">
            <v>100</v>
          </cell>
          <cell r="I200">
            <v>90.004858929286186</v>
          </cell>
          <cell r="J200">
            <v>13.206306165602916</v>
          </cell>
          <cell r="K200">
            <v>76.798552763683276</v>
          </cell>
          <cell r="L200">
            <v>9.9951410707138155</v>
          </cell>
        </row>
        <row r="201">
          <cell r="B201">
            <v>260868441.72999999</v>
          </cell>
          <cell r="C201">
            <v>235161851.72999999</v>
          </cell>
          <cell r="D201">
            <v>33691153</v>
          </cell>
          <cell r="E201">
            <v>201470698.72999999</v>
          </cell>
          <cell r="F201">
            <v>25706590</v>
          </cell>
          <cell r="H201">
            <v>100</v>
          </cell>
          <cell r="I201">
            <v>90.145764727415184</v>
          </cell>
          <cell r="J201">
            <v>12.914997604375042</v>
          </cell>
          <cell r="K201">
            <v>77.230767123040152</v>
          </cell>
          <cell r="L201">
            <v>9.8542352725848055</v>
          </cell>
        </row>
        <row r="202">
          <cell r="B202">
            <v>268297365.25999999</v>
          </cell>
          <cell r="C202">
            <v>241962397.25999999</v>
          </cell>
          <cell r="D202">
            <v>33937276</v>
          </cell>
          <cell r="E202">
            <v>208025121.25999999</v>
          </cell>
          <cell r="F202">
            <v>26334968</v>
          </cell>
          <cell r="H202">
            <v>100</v>
          </cell>
          <cell r="I202">
            <v>90.184410504933794</v>
          </cell>
          <cell r="J202">
            <v>12.649127570489657</v>
          </cell>
          <cell r="K202">
            <v>77.535282934444126</v>
          </cell>
          <cell r="L202">
            <v>9.8155894950662184</v>
          </cell>
        </row>
        <row r="203">
          <cell r="B203">
            <v>271114334.81999999</v>
          </cell>
          <cell r="C203">
            <v>244663058.81999999</v>
          </cell>
          <cell r="D203">
            <v>22570937</v>
          </cell>
          <cell r="E203">
            <v>222092121.81999999</v>
          </cell>
          <cell r="F203">
            <v>26451276</v>
          </cell>
          <cell r="H203">
            <v>100</v>
          </cell>
          <cell r="I203">
            <v>90.243497815207121</v>
          </cell>
          <cell r="J203">
            <v>8.3252466214984331</v>
          </cell>
          <cell r="K203">
            <v>81.918251193708684</v>
          </cell>
          <cell r="L203">
            <v>9.7565021847928861</v>
          </cell>
        </row>
        <row r="204">
          <cell r="B204">
            <v>277627382.24000001</v>
          </cell>
          <cell r="C204">
            <v>250751830.24000001</v>
          </cell>
          <cell r="D204">
            <v>22522260</v>
          </cell>
          <cell r="E204">
            <v>228229570.24000001</v>
          </cell>
          <cell r="F204">
            <v>26875552</v>
          </cell>
          <cell r="H204">
            <v>100</v>
          </cell>
          <cell r="I204">
            <v>90.319560058104443</v>
          </cell>
          <cell r="J204">
            <v>8.1124058507061179</v>
          </cell>
          <cell r="K204">
            <v>82.207154207398332</v>
          </cell>
          <cell r="L204">
            <v>9.6804399418955516</v>
          </cell>
        </row>
        <row r="205">
          <cell r="B205">
            <v>284066834.51999998</v>
          </cell>
          <cell r="C205">
            <v>256957117.52000001</v>
          </cell>
          <cell r="D205">
            <v>22266406</v>
          </cell>
          <cell r="E205">
            <v>234690711.52000001</v>
          </cell>
          <cell r="F205">
            <v>27109717</v>
          </cell>
          <cell r="H205">
            <v>100</v>
          </cell>
          <cell r="I205">
            <v>90.456570882057235</v>
          </cell>
          <cell r="J205">
            <v>7.8384391608490684</v>
          </cell>
          <cell r="K205">
            <v>82.618131721208172</v>
          </cell>
          <cell r="L205">
            <v>9.543429117942777</v>
          </cell>
        </row>
        <row r="206">
          <cell r="B206">
            <v>291612077.86000001</v>
          </cell>
          <cell r="C206">
            <v>263643638.86000001</v>
          </cell>
          <cell r="D206">
            <v>22518760</v>
          </cell>
          <cell r="E206">
            <v>241124878.86000001</v>
          </cell>
          <cell r="F206">
            <v>27968439</v>
          </cell>
          <cell r="H206">
            <v>100</v>
          </cell>
          <cell r="I206">
            <v>90.409025851999388</v>
          </cell>
          <cell r="J206">
            <v>7.722163006846043</v>
          </cell>
          <cell r="K206">
            <v>82.686862845153357</v>
          </cell>
          <cell r="L206">
            <v>9.5909741480006048</v>
          </cell>
        </row>
        <row r="207">
          <cell r="B207">
            <v>299008580.77999997</v>
          </cell>
          <cell r="C207">
            <v>270819944.77999997</v>
          </cell>
          <cell r="D207">
            <v>22643809</v>
          </cell>
          <cell r="E207">
            <v>248176135.78</v>
          </cell>
          <cell r="F207">
            <v>28188636</v>
          </cell>
          <cell r="H207">
            <v>100</v>
          </cell>
          <cell r="I207">
            <v>90.572633090840895</v>
          </cell>
          <cell r="J207">
            <v>7.5729629366926163</v>
          </cell>
          <cell r="K207">
            <v>82.999670154148291</v>
          </cell>
          <cell r="L207">
            <v>9.4273669091591081</v>
          </cell>
        </row>
        <row r="208">
          <cell r="B208">
            <v>309161159.38</v>
          </cell>
          <cell r="C208">
            <v>280299382.38</v>
          </cell>
          <cell r="D208">
            <v>22883874</v>
          </cell>
          <cell r="E208">
            <v>257415508.38</v>
          </cell>
          <cell r="F208">
            <v>28861777</v>
          </cell>
          <cell r="H208">
            <v>100</v>
          </cell>
          <cell r="I208">
            <v>90.664488043103418</v>
          </cell>
          <cell r="J208">
            <v>7.4019239822660552</v>
          </cell>
          <cell r="K208">
            <v>83.262564060837363</v>
          </cell>
          <cell r="L208">
            <v>9.3355119568965819</v>
          </cell>
        </row>
        <row r="209">
          <cell r="B209">
            <v>314529734.30000001</v>
          </cell>
          <cell r="C209">
            <v>285533483.30000001</v>
          </cell>
          <cell r="D209">
            <v>22907758</v>
          </cell>
          <cell r="E209">
            <v>262625725.30000001</v>
          </cell>
          <cell r="F209">
            <v>28996251</v>
          </cell>
          <cell r="H209">
            <v>100</v>
          </cell>
          <cell r="I209">
            <v>90.781077959280239</v>
          </cell>
          <cell r="J209">
            <v>7.2831772331421201</v>
          </cell>
          <cell r="K209">
            <v>83.497900726138113</v>
          </cell>
          <cell r="L209">
            <v>9.2189220407197592</v>
          </cell>
        </row>
        <row r="210">
          <cell r="B210">
            <v>320406521.77999997</v>
          </cell>
          <cell r="C210">
            <v>290631027.77999997</v>
          </cell>
          <cell r="D210">
            <v>23546594</v>
          </cell>
          <cell r="E210">
            <v>267084433.78</v>
          </cell>
          <cell r="F210">
            <v>29775494</v>
          </cell>
          <cell r="H210">
            <v>100</v>
          </cell>
          <cell r="I210">
            <v>90.706963817532809</v>
          </cell>
          <cell r="J210">
            <v>7.3489746304751398</v>
          </cell>
          <cell r="K210">
            <v>83.357989187057683</v>
          </cell>
          <cell r="L210">
            <v>9.2930361824671852</v>
          </cell>
        </row>
        <row r="211">
          <cell r="B211">
            <v>329562798.04000002</v>
          </cell>
          <cell r="C211">
            <v>299743775.04000002</v>
          </cell>
          <cell r="D211">
            <v>23274639</v>
          </cell>
          <cell r="E211">
            <v>276469136.04000002</v>
          </cell>
          <cell r="F211">
            <v>29819023</v>
          </cell>
          <cell r="H211">
            <v>100</v>
          </cell>
          <cell r="I211">
            <v>90.951945068635823</v>
          </cell>
          <cell r="J211">
            <v>7.0622773985476019</v>
          </cell>
          <cell r="K211">
            <v>83.889667670088215</v>
          </cell>
          <cell r="L211">
            <v>9.0480549313641809</v>
          </cell>
        </row>
        <row r="212">
          <cell r="B212">
            <v>334911842.45999998</v>
          </cell>
          <cell r="C212">
            <v>304389687.45999998</v>
          </cell>
          <cell r="D212">
            <v>23674583</v>
          </cell>
          <cell r="E212">
            <v>280715104.45999998</v>
          </cell>
          <cell r="F212">
            <v>30522155</v>
          </cell>
          <cell r="H212">
            <v>100</v>
          </cell>
          <cell r="I212">
            <v>90.886510678210669</v>
          </cell>
          <cell r="J212">
            <v>7.06889993083107</v>
          </cell>
          <cell r="K212">
            <v>83.817610747379604</v>
          </cell>
          <cell r="L212">
            <v>9.1134893217893289</v>
          </cell>
        </row>
        <row r="213">
          <cell r="B213">
            <v>334629290.17000002</v>
          </cell>
          <cell r="C213">
            <v>303882487.17000002</v>
          </cell>
          <cell r="D213">
            <v>23652487</v>
          </cell>
          <cell r="E213">
            <v>280230000.17000002</v>
          </cell>
          <cell r="F213">
            <v>30746803</v>
          </cell>
          <cell r="H213">
            <v>100</v>
          </cell>
          <cell r="I213">
            <v>90.811682090237866</v>
          </cell>
          <cell r="J213">
            <v>7.0682655986222684</v>
          </cell>
          <cell r="K213">
            <v>83.743416491615591</v>
          </cell>
          <cell r="L213">
            <v>9.1883179097621301</v>
          </cell>
        </row>
        <row r="214">
          <cell r="B214">
            <v>345535806.33999997</v>
          </cell>
          <cell r="C214">
            <v>314170296.33999997</v>
          </cell>
          <cell r="D214">
            <v>22422038</v>
          </cell>
          <cell r="E214">
            <v>291748258.33999997</v>
          </cell>
          <cell r="F214">
            <v>31365510</v>
          </cell>
          <cell r="H214">
            <v>100</v>
          </cell>
          <cell r="I214">
            <v>90.922645519076255</v>
          </cell>
          <cell r="J214">
            <v>6.4890635322283172</v>
          </cell>
          <cell r="K214">
            <v>84.433581986847926</v>
          </cell>
          <cell r="L214">
            <v>9.0773544809237503</v>
          </cell>
        </row>
        <row r="215">
          <cell r="B215">
            <v>350201723.50999999</v>
          </cell>
          <cell r="C215">
            <v>318589768.50999999</v>
          </cell>
          <cell r="D215">
            <v>22054997</v>
          </cell>
          <cell r="E215">
            <v>296534771.50999999</v>
          </cell>
          <cell r="F215">
            <v>31611955</v>
          </cell>
          <cell r="H215">
            <v>100</v>
          </cell>
          <cell r="I215">
            <v>90.973215470455187</v>
          </cell>
          <cell r="J215">
            <v>6.2977979602576744</v>
          </cell>
          <cell r="K215">
            <v>84.675417510197505</v>
          </cell>
          <cell r="L215">
            <v>9.0267845295448197</v>
          </cell>
        </row>
        <row r="216">
          <cell r="B216">
            <v>353331646.00999999</v>
          </cell>
          <cell r="C216">
            <v>321052538.00999999</v>
          </cell>
          <cell r="D216">
            <v>21780060</v>
          </cell>
          <cell r="E216">
            <v>299272478.00999999</v>
          </cell>
          <cell r="F216">
            <v>32279108</v>
          </cell>
          <cell r="H216">
            <v>100</v>
          </cell>
          <cell r="I216">
            <v>90.864359769493603</v>
          </cell>
          <cell r="J216">
            <v>6.1641973613038843</v>
          </cell>
          <cell r="K216">
            <v>84.700162408189712</v>
          </cell>
          <cell r="L216">
            <v>9.1356402305063931</v>
          </cell>
        </row>
        <row r="217">
          <cell r="B217">
            <v>357718969.54000002</v>
          </cell>
          <cell r="C217">
            <v>325243035.54000002</v>
          </cell>
          <cell r="D217">
            <v>21604139</v>
          </cell>
          <cell r="E217">
            <v>303638896.54000002</v>
          </cell>
          <cell r="F217">
            <v>32475934</v>
          </cell>
          <cell r="H217">
            <v>100</v>
          </cell>
          <cell r="I217">
            <v>90.921383330114807</v>
          </cell>
          <cell r="J217">
            <v>6.0394166481529661</v>
          </cell>
          <cell r="K217">
            <v>84.881966681961828</v>
          </cell>
          <cell r="L217">
            <v>9.0786166698852</v>
          </cell>
        </row>
        <row r="218">
          <cell r="B218">
            <v>370422730.94</v>
          </cell>
          <cell r="C218">
            <v>337184179.94</v>
          </cell>
          <cell r="D218">
            <v>21419528</v>
          </cell>
          <cell r="E218">
            <v>315764651.94</v>
          </cell>
          <cell r="F218">
            <v>33238551</v>
          </cell>
          <cell r="H218">
            <v>100</v>
          </cell>
          <cell r="I218">
            <v>91.026859794577803</v>
          </cell>
          <cell r="J218">
            <v>5.7824550738678813</v>
          </cell>
          <cell r="K218">
            <v>85.244404720709937</v>
          </cell>
          <cell r="L218">
            <v>8.9731402054221885</v>
          </cell>
        </row>
        <row r="219">
          <cell r="B219">
            <v>359788381.56</v>
          </cell>
          <cell r="C219">
            <v>326326262.56</v>
          </cell>
          <cell r="D219">
            <v>2034130</v>
          </cell>
          <cell r="E219">
            <v>324292132.56</v>
          </cell>
          <cell r="F219">
            <v>33462119</v>
          </cell>
          <cell r="H219">
            <v>100</v>
          </cell>
          <cell r="I219">
            <v>90.699499840736323</v>
          </cell>
          <cell r="J219">
            <v>0.56536845108234246</v>
          </cell>
          <cell r="K219">
            <v>90.134131389653987</v>
          </cell>
          <cell r="L219">
            <v>9.3005001592636756</v>
          </cell>
        </row>
        <row r="220">
          <cell r="B220">
            <v>365725719.63</v>
          </cell>
          <cell r="C220">
            <v>331398196.63</v>
          </cell>
          <cell r="D220">
            <v>1876256</v>
          </cell>
          <cell r="E220">
            <v>329521940.63</v>
          </cell>
          <cell r="F220">
            <v>34327523</v>
          </cell>
          <cell r="H220">
            <v>100</v>
          </cell>
          <cell r="I220">
            <v>90.613861383681552</v>
          </cell>
          <cell r="J220">
            <v>0.51302271054335036</v>
          </cell>
          <cell r="K220">
            <v>90.100838673138199</v>
          </cell>
          <cell r="L220">
            <v>9.3861386163184566</v>
          </cell>
        </row>
        <row r="221">
          <cell r="B221">
            <v>368346283.00999999</v>
          </cell>
          <cell r="C221">
            <v>333762824.00999999</v>
          </cell>
          <cell r="D221">
            <v>1863049</v>
          </cell>
          <cell r="E221">
            <v>331899775.00999999</v>
          </cell>
          <cell r="F221">
            <v>34583459</v>
          </cell>
          <cell r="H221">
            <v>100</v>
          </cell>
          <cell r="I221">
            <v>90.611155699089508</v>
          </cell>
          <cell r="J221">
            <v>0.50578737615479652</v>
          </cell>
          <cell r="K221">
            <v>90.105368322934723</v>
          </cell>
          <cell r="L221">
            <v>9.3888443009104865</v>
          </cell>
        </row>
        <row r="222">
          <cell r="B222">
            <v>378435287.02999997</v>
          </cell>
          <cell r="C222">
            <v>343148819.02999997</v>
          </cell>
          <cell r="D222">
            <v>2140616</v>
          </cell>
          <cell r="E222">
            <v>341008203.02999997</v>
          </cell>
          <cell r="F222">
            <v>35286468</v>
          </cell>
          <cell r="H222">
            <v>100</v>
          </cell>
          <cell r="I222">
            <v>90.675692989168127</v>
          </cell>
          <cell r="J222">
            <v>0.56564915412613337</v>
          </cell>
          <cell r="K222">
            <v>90.110043835041992</v>
          </cell>
          <cell r="L222">
            <v>9.3243070108318715</v>
          </cell>
        </row>
        <row r="223">
          <cell r="B223">
            <v>388221229.72000003</v>
          </cell>
          <cell r="C223">
            <v>352770392.72000003</v>
          </cell>
          <cell r="D223">
            <v>2063567</v>
          </cell>
          <cell r="E223">
            <v>350706825.72000003</v>
          </cell>
          <cell r="F223">
            <v>35450837</v>
          </cell>
          <cell r="H223">
            <v>100</v>
          </cell>
          <cell r="I223">
            <v>90.868392997062912</v>
          </cell>
          <cell r="J223">
            <v>0.53154408930400932</v>
          </cell>
          <cell r="K223">
            <v>90.336848907758906</v>
          </cell>
          <cell r="L223">
            <v>9.1316070029370877</v>
          </cell>
        </row>
        <row r="224">
          <cell r="B224">
            <v>401832121.75</v>
          </cell>
          <cell r="C224">
            <v>365598347.75</v>
          </cell>
          <cell r="D224">
            <v>2205157</v>
          </cell>
          <cell r="E224">
            <v>363393190.75</v>
          </cell>
          <cell r="F224">
            <v>36233774</v>
          </cell>
          <cell r="H224">
            <v>100</v>
          </cell>
          <cell r="I224">
            <v>90.982857756069862</v>
          </cell>
          <cell r="J224">
            <v>0.54877569030480333</v>
          </cell>
          <cell r="K224">
            <v>90.434082065765068</v>
          </cell>
          <cell r="L224">
            <v>9.0171422439301292</v>
          </cell>
        </row>
        <row r="225">
          <cell r="B225">
            <v>404877541.30000001</v>
          </cell>
          <cell r="C225">
            <v>368521936.30000001</v>
          </cell>
          <cell r="D225">
            <v>2160265</v>
          </cell>
          <cell r="E225">
            <v>366361671.30000001</v>
          </cell>
          <cell r="F225">
            <v>36355605</v>
          </cell>
          <cell r="H225">
            <v>100</v>
          </cell>
          <cell r="I225">
            <v>91.020592329407137</v>
          </cell>
          <cell r="J225">
            <v>0.53356009648342528</v>
          </cell>
          <cell r="K225">
            <v>90.48703223292371</v>
          </cell>
          <cell r="L225">
            <v>8.9794076705928667</v>
          </cell>
        </row>
        <row r="226">
          <cell r="B226">
            <v>413334877.38</v>
          </cell>
          <cell r="C226">
            <v>376498888.38</v>
          </cell>
          <cell r="D226">
            <v>2218748</v>
          </cell>
          <cell r="E226">
            <v>374280140.38</v>
          </cell>
          <cell r="F226">
            <v>36835989</v>
          </cell>
          <cell r="H226">
            <v>100</v>
          </cell>
          <cell r="I226">
            <v>91.088100468682498</v>
          </cell>
          <cell r="J226">
            <v>0.53679186572977988</v>
          </cell>
          <cell r="K226">
            <v>90.551308602952716</v>
          </cell>
          <cell r="L226">
            <v>8.9118995313175056</v>
          </cell>
        </row>
        <row r="227">
          <cell r="B227">
            <v>416234410.83999997</v>
          </cell>
          <cell r="C227">
            <v>379321366.83999997</v>
          </cell>
          <cell r="D227">
            <v>2055476</v>
          </cell>
          <cell r="E227">
            <v>377265890.83999997</v>
          </cell>
          <cell r="F227">
            <v>36913044</v>
          </cell>
          <cell r="H227">
            <v>100</v>
          </cell>
          <cell r="I227">
            <v>91.131669309727172</v>
          </cell>
          <cell r="J227">
            <v>0.49382654256092307</v>
          </cell>
          <cell r="K227">
            <v>90.637842767166248</v>
          </cell>
          <cell r="L227">
            <v>8.8683306902728258</v>
          </cell>
        </row>
        <row r="228">
          <cell r="B228">
            <v>425558839.38</v>
          </cell>
          <cell r="C228">
            <v>387998102.38</v>
          </cell>
          <cell r="D228">
            <v>2208051</v>
          </cell>
          <cell r="E228">
            <v>385790051.38</v>
          </cell>
          <cell r="F228">
            <v>37560737</v>
          </cell>
          <cell r="H228">
            <v>100</v>
          </cell>
          <cell r="I228">
            <v>91.173785262051538</v>
          </cell>
          <cell r="J228">
            <v>0.51885915546177508</v>
          </cell>
          <cell r="K228">
            <v>90.654926106589755</v>
          </cell>
          <cell r="L228">
            <v>8.826214737948467</v>
          </cell>
        </row>
        <row r="229">
          <cell r="B229">
            <v>431274148.39999998</v>
          </cell>
          <cell r="C229">
            <v>393555791.39999998</v>
          </cell>
          <cell r="D229">
            <v>2053275</v>
          </cell>
          <cell r="E229">
            <v>391502516.39999998</v>
          </cell>
          <cell r="F229">
            <v>37718357</v>
          </cell>
          <cell r="H229">
            <v>100</v>
          </cell>
          <cell r="I229">
            <v>91.254204050965555</v>
          </cell>
          <cell r="J229">
            <v>0.47609507957236052</v>
          </cell>
          <cell r="K229">
            <v>90.778108971393195</v>
          </cell>
          <cell r="L229">
            <v>8.745795949034445</v>
          </cell>
        </row>
        <row r="230">
          <cell r="B230">
            <v>439060047.5</v>
          </cell>
          <cell r="C230">
            <v>400566280.5</v>
          </cell>
          <cell r="D230">
            <v>2035301</v>
          </cell>
          <cell r="E230">
            <v>398530979.5</v>
          </cell>
          <cell r="F230">
            <v>38493767</v>
          </cell>
          <cell r="H230">
            <v>100</v>
          </cell>
          <cell r="I230">
            <v>91.232687369487891</v>
          </cell>
          <cell r="J230">
            <v>0.46355868897408614</v>
          </cell>
          <cell r="K230">
            <v>90.769128680513802</v>
          </cell>
          <cell r="L230">
            <v>8.7673126305121176</v>
          </cell>
        </row>
        <row r="231">
          <cell r="B231">
            <v>442191019.66000003</v>
          </cell>
          <cell r="C231">
            <v>403550990.66000003</v>
          </cell>
          <cell r="D231">
            <v>2015260</v>
          </cell>
          <cell r="E231">
            <v>401535730.66000003</v>
          </cell>
          <cell r="F231">
            <v>38640029</v>
          </cell>
          <cell r="H231">
            <v>100</v>
          </cell>
          <cell r="I231">
            <v>91.261688437338634</v>
          </cell>
          <cell r="J231">
            <v>0.45574421695617656</v>
          </cell>
          <cell r="K231">
            <v>90.805944220382457</v>
          </cell>
          <cell r="L231">
            <v>8.7383115626613712</v>
          </cell>
        </row>
        <row r="232">
          <cell r="B232">
            <v>454942799.37</v>
          </cell>
          <cell r="C232">
            <v>415454536.37</v>
          </cell>
          <cell r="D232">
            <v>1967894</v>
          </cell>
          <cell r="E232">
            <v>413486642.37</v>
          </cell>
          <cell r="F232">
            <v>39488263</v>
          </cell>
          <cell r="H232">
            <v>100</v>
          </cell>
          <cell r="I232">
            <v>91.320169688434916</v>
          </cell>
          <cell r="J232">
            <v>0.43255855521290126</v>
          </cell>
          <cell r="K232">
            <v>90.887611133222009</v>
          </cell>
          <cell r="L232">
            <v>8.6798303115650874</v>
          </cell>
        </row>
        <row r="233">
          <cell r="B233">
            <v>455246257.75</v>
          </cell>
          <cell r="C233">
            <v>415537027.75</v>
          </cell>
          <cell r="D233">
            <v>1963283</v>
          </cell>
          <cell r="E233">
            <v>413573744.75</v>
          </cell>
          <cell r="F233">
            <v>39709230</v>
          </cell>
          <cell r="H233">
            <v>100</v>
          </cell>
          <cell r="I233">
            <v>91.277417590150407</v>
          </cell>
          <cell r="J233">
            <v>0.43125736160980011</v>
          </cell>
          <cell r="K233">
            <v>90.846160228540612</v>
          </cell>
          <cell r="L233">
            <v>8.7225824098495846</v>
          </cell>
        </row>
        <row r="234">
          <cell r="B234">
            <v>471817248.98000002</v>
          </cell>
          <cell r="C234">
            <v>431340893.98000002</v>
          </cell>
          <cell r="D234">
            <v>2044640</v>
          </cell>
          <cell r="E234">
            <v>429296253.98000002</v>
          </cell>
          <cell r="F234">
            <v>40476355</v>
          </cell>
          <cell r="H234">
            <v>100</v>
          </cell>
          <cell r="I234">
            <v>91.421179474149369</v>
          </cell>
          <cell r="J234">
            <v>0.43335422865955259</v>
          </cell>
          <cell r="K234">
            <v>90.987825245489816</v>
          </cell>
          <cell r="L234">
            <v>8.5788205258506256</v>
          </cell>
        </row>
        <row r="235">
          <cell r="B235">
            <v>461195696.92000002</v>
          </cell>
          <cell r="C235">
            <v>420497892.92000002</v>
          </cell>
          <cell r="D235">
            <v>1956858</v>
          </cell>
          <cell r="E235">
            <v>418541034.92000002</v>
          </cell>
          <cell r="F235">
            <v>40697804</v>
          </cell>
          <cell r="H235">
            <v>100</v>
          </cell>
          <cell r="I235">
            <v>91.17558895891878</v>
          </cell>
          <cell r="J235">
            <v>0.42430100997656117</v>
          </cell>
          <cell r="K235">
            <v>90.751287948942206</v>
          </cell>
          <cell r="L235">
            <v>8.8244110410812286</v>
          </cell>
        </row>
        <row r="236">
          <cell r="B236">
            <v>472485286.07999998</v>
          </cell>
          <cell r="C236">
            <v>431093890.07999998</v>
          </cell>
          <cell r="D236">
            <v>2136385</v>
          </cell>
          <cell r="E236">
            <v>428957505.07999998</v>
          </cell>
          <cell r="F236">
            <v>41391396</v>
          </cell>
          <cell r="H236">
            <v>100</v>
          </cell>
          <cell r="I236">
            <v>91.239643387965373</v>
          </cell>
          <cell r="J236">
            <v>0.45215905403629286</v>
          </cell>
          <cell r="K236">
            <v>90.787484333929086</v>
          </cell>
          <cell r="L236">
            <v>8.7603566120346272</v>
          </cell>
        </row>
        <row r="237">
          <cell r="B237">
            <v>476195891.49000001</v>
          </cell>
          <cell r="C237">
            <v>434717194.49000001</v>
          </cell>
          <cell r="D237">
            <v>1947609</v>
          </cell>
          <cell r="E237">
            <v>432769585.49000001</v>
          </cell>
          <cell r="F237">
            <v>41478697</v>
          </cell>
          <cell r="H237">
            <v>100</v>
          </cell>
          <cell r="I237">
            <v>91.289572686103057</v>
          </cell>
          <cell r="J237">
            <v>0.40899323887612732</v>
          </cell>
          <cell r="K237">
            <v>90.880579447226921</v>
          </cell>
          <cell r="L237">
            <v>8.7104273138969415</v>
          </cell>
        </row>
        <row r="238">
          <cell r="B238">
            <v>484593718.25</v>
          </cell>
          <cell r="C238">
            <v>442675713.25</v>
          </cell>
          <cell r="D238">
            <v>2096592</v>
          </cell>
          <cell r="E238">
            <v>440579121.25</v>
          </cell>
          <cell r="F238">
            <v>41918005</v>
          </cell>
          <cell r="H238">
            <v>100</v>
          </cell>
          <cell r="I238">
            <v>91.349866203099509</v>
          </cell>
          <cell r="J238">
            <v>0.43264943829056746</v>
          </cell>
          <cell r="K238">
            <v>90.917216764808941</v>
          </cell>
          <cell r="L238">
            <v>8.6501337969004926</v>
          </cell>
        </row>
      </sheetData>
      <sheetData sheetId="16">
        <row r="1">
          <cell r="BI1" t="str">
            <v>M1-ByMenC</v>
          </cell>
          <cell r="BJ1" t="str">
            <v>Captación interna de bancos residentes</v>
          </cell>
          <cell r="BK1" t="str">
            <v>Valors públicos en poder de residentes</v>
          </cell>
          <cell r="BP1" t="str">
            <v>Valores privados</v>
          </cell>
          <cell r="BQ1" t="str">
            <v>FAR fuera de SIEFORES</v>
          </cell>
          <cell r="BR1" t="str">
            <v>FICORCA</v>
          </cell>
          <cell r="BS1" t="str">
            <v>Activos financieros internos en poder de no residentes</v>
          </cell>
          <cell r="BT1" t="str">
            <v>AFI</v>
          </cell>
          <cell r="BV1" t="str">
            <v>M1-ByMenC</v>
          </cell>
          <cell r="BW1" t="str">
            <v>Captación interna de bancos residentes</v>
          </cell>
          <cell r="BX1" t="str">
            <v>Valors públicos en poder de residentes</v>
          </cell>
          <cell r="CC1" t="str">
            <v>Valores privados</v>
          </cell>
          <cell r="CD1" t="str">
            <v>FAR fuera de SIEFORES</v>
          </cell>
          <cell r="CE1" t="str">
            <v>FICORCA</v>
          </cell>
          <cell r="CF1" t="str">
            <v>Activos financieros internos en poder de no residentes</v>
          </cell>
          <cell r="CG1" t="str">
            <v>AFI</v>
          </cell>
        </row>
        <row r="2">
          <cell r="Q2" t="str">
            <v>M1-ByMenC</v>
          </cell>
          <cell r="R2" t="str">
            <v>Captación interna de bancos residentes</v>
          </cell>
          <cell r="S2" t="str">
            <v>Valors públicos en poder de residentes</v>
          </cell>
          <cell r="X2" t="str">
            <v>Valores privados</v>
          </cell>
          <cell r="Y2" t="str">
            <v>FAR fuera de SIEFORES</v>
          </cell>
          <cell r="Z2" t="str">
            <v>FICORCA</v>
          </cell>
          <cell r="AA2" t="str">
            <v>Activos financieros internos en poder de no residentes</v>
          </cell>
          <cell r="AB2" t="str">
            <v>AFI</v>
          </cell>
          <cell r="BF2" t="str">
            <v>Flujos AFI mmdp</v>
          </cell>
          <cell r="BG2" t="str">
            <v>Flujos AFI / PIB</v>
          </cell>
          <cell r="BL2" t="str">
            <v>Valores emitidos por el gobierno federal</v>
          </cell>
          <cell r="BM2" t="str">
            <v>Valores emitidos por Banxico (BREMS)</v>
          </cell>
          <cell r="BN2" t="str">
            <v>Valores emitidos por el IPAB</v>
          </cell>
          <cell r="BO2" t="str">
            <v>Otros valores públicos</v>
          </cell>
          <cell r="BY2" t="str">
            <v>Valores emitidos por el gobierno federal</v>
          </cell>
          <cell r="BZ2" t="str">
            <v>Valores emitidos por Banxico (BREMS)</v>
          </cell>
          <cell r="CA2" t="str">
            <v>Valores emitidos por el IPAB</v>
          </cell>
          <cell r="CB2" t="str">
            <v>Otros valores públicos</v>
          </cell>
        </row>
        <row r="3">
          <cell r="T3" t="str">
            <v>Valores emitidos por el gobierno federal</v>
          </cell>
          <cell r="U3" t="str">
            <v>Valores emitidos por Banxico (BREMS)</v>
          </cell>
          <cell r="V3" t="str">
            <v>Valores emitidos por el IPAB</v>
          </cell>
          <cell r="W3" t="str">
            <v>Otros valores públicos</v>
          </cell>
          <cell r="BE3">
            <v>1985</v>
          </cell>
          <cell r="BI3">
            <v>3.4007242298590521</v>
          </cell>
          <cell r="BJ3">
            <v>19.590797981556619</v>
          </cell>
          <cell r="BK3">
            <v>3.148042202554409</v>
          </cell>
          <cell r="BL3">
            <v>3.148042202554409</v>
          </cell>
          <cell r="BM3" t="e">
            <v>#VALUE!</v>
          </cell>
          <cell r="BN3" t="e">
            <v>#VALUE!</v>
          </cell>
          <cell r="BO3" t="e">
            <v>#VALUE!</v>
          </cell>
          <cell r="BP3">
            <v>0.36112443990665821</v>
          </cell>
          <cell r="BQ3">
            <v>0</v>
          </cell>
          <cell r="BR3">
            <v>1.4308990898596756</v>
          </cell>
          <cell r="BS3">
            <v>0.22595525757498117</v>
          </cell>
          <cell r="BT3">
            <v>28.157543201311398</v>
          </cell>
          <cell r="BV3">
            <v>12.077489167097037</v>
          </cell>
          <cell r="BW3">
            <v>69.575665183190438</v>
          </cell>
          <cell r="BX3">
            <v>11.180102539655495</v>
          </cell>
          <cell r="BY3">
            <v>11.180102539655495</v>
          </cell>
          <cell r="BZ3" t="e">
            <v>#VALUE!</v>
          </cell>
          <cell r="CA3" t="e">
            <v>#VALUE!</v>
          </cell>
          <cell r="CB3" t="e">
            <v>#VALUE!</v>
          </cell>
          <cell r="CC3">
            <v>1.2825140223520615</v>
          </cell>
          <cell r="CD3">
            <v>0</v>
          </cell>
          <cell r="CE3">
            <v>5.0817611452444957</v>
          </cell>
          <cell r="CF3">
            <v>0.80246794246046882</v>
          </cell>
          <cell r="CG3">
            <v>100</v>
          </cell>
        </row>
        <row r="4"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#VALUE!</v>
          </cell>
          <cell r="V4" t="e">
            <v>#VALUE!</v>
          </cell>
          <cell r="W4" t="e">
            <v>#VALUE!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BE4">
            <v>1986</v>
          </cell>
          <cell r="BF4">
            <v>15.721860100000001</v>
          </cell>
          <cell r="BG4">
            <v>19.098991587777217</v>
          </cell>
          <cell r="BI4">
            <v>3.1349289889936522</v>
          </cell>
          <cell r="BJ4">
            <v>25.029897030196697</v>
          </cell>
          <cell r="BK4">
            <v>4.6844879891775717</v>
          </cell>
          <cell r="BL4">
            <v>4.6844879891775717</v>
          </cell>
          <cell r="BM4" t="e">
            <v>#VALUE!</v>
          </cell>
          <cell r="BN4" t="e">
            <v>#VALUE!</v>
          </cell>
          <cell r="BO4" t="e">
            <v>#VALUE!</v>
          </cell>
          <cell r="BP4">
            <v>0.73258440838271333</v>
          </cell>
          <cell r="BQ4">
            <v>0</v>
          </cell>
          <cell r="BR4">
            <v>2.4019521986508141</v>
          </cell>
          <cell r="BS4">
            <v>0.27008148385397285</v>
          </cell>
          <cell r="BT4">
            <v>36.253932099255422</v>
          </cell>
          <cell r="BV4">
            <v>8.6471419994137335</v>
          </cell>
          <cell r="BW4">
            <v>69.04050286647599</v>
          </cell>
          <cell r="BX4">
            <v>12.921323889371383</v>
          </cell>
          <cell r="BY4">
            <v>12.921323889371383</v>
          </cell>
          <cell r="BZ4" t="e">
            <v>#VALUE!</v>
          </cell>
          <cell r="CA4" t="e">
            <v>#VALUE!</v>
          </cell>
          <cell r="CB4" t="e">
            <v>#VALUE!</v>
          </cell>
          <cell r="CC4">
            <v>2.0207033167521131</v>
          </cell>
          <cell r="CD4">
            <v>0</v>
          </cell>
          <cell r="CE4">
            <v>6.6253563670687869</v>
          </cell>
          <cell r="CF4">
            <v>0.7449715609179941</v>
          </cell>
          <cell r="CG4">
            <v>100</v>
          </cell>
        </row>
        <row r="5"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#VALUE!</v>
          </cell>
          <cell r="V5" t="e">
            <v>#VALUE!</v>
          </cell>
          <cell r="W5" t="e">
            <v>#VALUE!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BE5">
            <v>1987</v>
          </cell>
          <cell r="BF5">
            <v>45.504479800000006</v>
          </cell>
          <cell r="BG5">
            <v>22.378447653689697</v>
          </cell>
          <cell r="BI5">
            <v>2.5177411038506339</v>
          </cell>
          <cell r="BJ5">
            <v>24.02207389476904</v>
          </cell>
          <cell r="BK5">
            <v>7.3166394746116792</v>
          </cell>
          <cell r="BL5">
            <v>7.3166394746116792</v>
          </cell>
          <cell r="BM5" t="e">
            <v>#VALUE!</v>
          </cell>
          <cell r="BN5" t="e">
            <v>#VALUE!</v>
          </cell>
          <cell r="BO5" t="e">
            <v>#VALUE!</v>
          </cell>
          <cell r="BP5">
            <v>0.42408147175888022</v>
          </cell>
          <cell r="BQ5">
            <v>0</v>
          </cell>
          <cell r="BR5">
            <v>2.5603056388455929</v>
          </cell>
          <cell r="BS5">
            <v>0.21417065928948931</v>
          </cell>
          <cell r="BT5">
            <v>37.055012243125319</v>
          </cell>
          <cell r="BV5">
            <v>6.7946033517172602</v>
          </cell>
          <cell r="BW5">
            <v>64.828136439830132</v>
          </cell>
          <cell r="BX5">
            <v>19.74534356271629</v>
          </cell>
          <cell r="BY5">
            <v>19.74534356271629</v>
          </cell>
          <cell r="BZ5" t="e">
            <v>#VALUE!</v>
          </cell>
          <cell r="CA5" t="e">
            <v>#VALUE!</v>
          </cell>
          <cell r="CB5" t="e">
            <v>#VALUE!</v>
          </cell>
          <cell r="CC5">
            <v>1.1444645301326501</v>
          </cell>
          <cell r="CD5">
            <v>0</v>
          </cell>
          <cell r="CE5">
            <v>6.9094718470119973</v>
          </cell>
          <cell r="CF5">
            <v>0.57798026859166285</v>
          </cell>
          <cell r="CG5">
            <v>100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 t="e">
            <v>#VALUE!</v>
          </cell>
          <cell r="V6" t="e">
            <v>#VALUE!</v>
          </cell>
          <cell r="W6" t="e">
            <v>#VALUE!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BE6">
            <v>1988</v>
          </cell>
          <cell r="BF6">
            <v>36.134008999999999</v>
          </cell>
          <cell r="BG6">
            <v>8.7529438296060142</v>
          </cell>
          <cell r="BI6">
            <v>1.8199071996940139</v>
          </cell>
          <cell r="BJ6">
            <v>14.284127599191082</v>
          </cell>
          <cell r="BK6">
            <v>8.5802583969314501</v>
          </cell>
          <cell r="BL6">
            <v>8.5802583969314501</v>
          </cell>
          <cell r="BM6" t="e">
            <v>#VALUE!</v>
          </cell>
          <cell r="BN6" t="e">
            <v>#VALUE!</v>
          </cell>
          <cell r="BO6" t="e">
            <v>#VALUE!</v>
          </cell>
          <cell r="BP6">
            <v>0.36792416367444469</v>
          </cell>
          <cell r="BQ6">
            <v>0</v>
          </cell>
          <cell r="BR6">
            <v>1.7451314882372231</v>
          </cell>
          <cell r="BS6">
            <v>0.20753996413593953</v>
          </cell>
          <cell r="BT6">
            <v>27.004888811864159</v>
          </cell>
          <cell r="BV6">
            <v>6.7391767926645461</v>
          </cell>
          <cell r="BW6">
            <v>52.894598821364468</v>
          </cell>
          <cell r="BX6">
            <v>31.772981761590717</v>
          </cell>
          <cell r="BY6">
            <v>31.772981761590717</v>
          </cell>
          <cell r="BZ6" t="e">
            <v>#VALUE!</v>
          </cell>
          <cell r="CA6" t="e">
            <v>#VALUE!</v>
          </cell>
          <cell r="CB6" t="e">
            <v>#VALUE!</v>
          </cell>
          <cell r="CC6">
            <v>1.3624353954488539</v>
          </cell>
          <cell r="CD6">
            <v>0</v>
          </cell>
          <cell r="CE6">
            <v>6.4622798501230188</v>
          </cell>
          <cell r="CF6">
            <v>0.76852737880838906</v>
          </cell>
          <cell r="CG6">
            <v>100</v>
          </cell>
        </row>
        <row r="7">
          <cell r="Q7">
            <v>2.8991528673043927</v>
          </cell>
          <cell r="R7">
            <v>16.701359564037631</v>
          </cell>
          <cell r="S7">
            <v>2.6837388041632289</v>
          </cell>
          <cell r="T7">
            <v>2.6837388041632289</v>
          </cell>
          <cell r="U7" t="e">
            <v>#VALUE!</v>
          </cell>
          <cell r="V7" t="e">
            <v>#VALUE!</v>
          </cell>
          <cell r="W7" t="e">
            <v>#VALUE!</v>
          </cell>
          <cell r="X7">
            <v>0.30786235067713019</v>
          </cell>
          <cell r="Y7">
            <v>0</v>
          </cell>
          <cell r="Z7">
            <v>1.2198563949308705</v>
          </cell>
          <cell r="AA7">
            <v>0.19262921325089627</v>
          </cell>
          <cell r="AB7">
            <v>24.004599194364147</v>
          </cell>
          <cell r="BE7">
            <v>1989</v>
          </cell>
          <cell r="BF7">
            <v>64.69567379999998</v>
          </cell>
          <cell r="BG7">
            <v>11.871250497723299</v>
          </cell>
          <cell r="BI7">
            <v>2.2122952746348776</v>
          </cell>
          <cell r="BJ7">
            <v>16.779294949912448</v>
          </cell>
          <cell r="BK7">
            <v>10.514855469342423</v>
          </cell>
          <cell r="BL7">
            <v>10.514855469342423</v>
          </cell>
          <cell r="BM7" t="e">
            <v>#VALUE!</v>
          </cell>
          <cell r="BN7" t="e">
            <v>#VALUE!</v>
          </cell>
          <cell r="BO7" t="e">
            <v>#VALUE!</v>
          </cell>
          <cell r="BP7">
            <v>1.2507435406773428</v>
          </cell>
          <cell r="BQ7">
            <v>0</v>
          </cell>
          <cell r="BR7">
            <v>1.412803184545427</v>
          </cell>
          <cell r="BS7">
            <v>0.15748954902974438</v>
          </cell>
          <cell r="BT7">
            <v>32.327481968142258</v>
          </cell>
          <cell r="BV7">
            <v>6.8433887823834434</v>
          </cell>
          <cell r="BW7">
            <v>51.904119740745436</v>
          </cell>
          <cell r="BX7">
            <v>32.526057797215671</v>
          </cell>
          <cell r="BY7">
            <v>32.526057797215671</v>
          </cell>
          <cell r="BZ7" t="e">
            <v>#VALUE!</v>
          </cell>
          <cell r="CA7" t="e">
            <v>#VALUE!</v>
          </cell>
          <cell r="CB7" t="e">
            <v>#VALUE!</v>
          </cell>
          <cell r="CC7">
            <v>3.8689791611666884</v>
          </cell>
          <cell r="CD7">
            <v>0</v>
          </cell>
          <cell r="CE7">
            <v>4.3702852759695334</v>
          </cell>
          <cell r="CF7">
            <v>0.4871692425192457</v>
          </cell>
          <cell r="CG7">
            <v>100</v>
          </cell>
        </row>
        <row r="8">
          <cell r="Q8">
            <v>2.6029017163776329</v>
          </cell>
          <cell r="R8">
            <v>17.66858797773774</v>
          </cell>
          <cell r="S8">
            <v>2.6017664440571604</v>
          </cell>
          <cell r="T8">
            <v>2.6017664440571604</v>
          </cell>
          <cell r="U8" t="e">
            <v>#VALUE!</v>
          </cell>
          <cell r="V8" t="e">
            <v>#VALUE!</v>
          </cell>
          <cell r="W8" t="e">
            <v>#VALUE!</v>
          </cell>
          <cell r="X8">
            <v>0.4200492326711171</v>
          </cell>
          <cell r="Y8">
            <v>0</v>
          </cell>
          <cell r="Z8">
            <v>1.3329027843576016</v>
          </cell>
          <cell r="AA8">
            <v>0.22866429245213135</v>
          </cell>
          <cell r="AB8">
            <v>24.854872447653381</v>
          </cell>
          <cell r="BE8">
            <v>1990</v>
          </cell>
          <cell r="BF8">
            <v>80.83487660000003</v>
          </cell>
          <cell r="BG8">
            <v>11.000908493930574</v>
          </cell>
          <cell r="BI8">
            <v>3.4708627636550506</v>
          </cell>
          <cell r="BJ8">
            <v>17.329836062043434</v>
          </cell>
          <cell r="BK8">
            <v>10.651450013338087</v>
          </cell>
          <cell r="BL8">
            <v>10.651450013338087</v>
          </cell>
          <cell r="BM8" t="e">
            <v>#VALUE!</v>
          </cell>
          <cell r="BN8" t="e">
            <v>#VALUE!</v>
          </cell>
          <cell r="BO8" t="e">
            <v>#VALUE!</v>
          </cell>
          <cell r="BP8">
            <v>1.4666939580159755</v>
          </cell>
          <cell r="BQ8">
            <v>0</v>
          </cell>
          <cell r="BR8">
            <v>1.1674215665770249</v>
          </cell>
          <cell r="BS8">
            <v>0.89084794831355263</v>
          </cell>
          <cell r="BT8">
            <v>34.977112311943131</v>
          </cell>
          <cell r="BV8">
            <v>9.923239896707841</v>
          </cell>
          <cell r="BW8">
            <v>49.54621727341987</v>
          </cell>
          <cell r="BX8">
            <v>30.452628331187565</v>
          </cell>
          <cell r="BY8">
            <v>30.452628331187565</v>
          </cell>
          <cell r="BZ8" t="e">
            <v>#VALUE!</v>
          </cell>
          <cell r="CA8" t="e">
            <v>#VALUE!</v>
          </cell>
          <cell r="CB8" t="e">
            <v>#VALUE!</v>
          </cell>
          <cell r="CC8">
            <v>4.1932963045527485</v>
          </cell>
          <cell r="CD8">
            <v>0</v>
          </cell>
          <cell r="CE8">
            <v>3.3376728077646431</v>
          </cell>
          <cell r="CF8">
            <v>2.5469453863673235</v>
          </cell>
          <cell r="CG8">
            <v>100</v>
          </cell>
        </row>
        <row r="9">
          <cell r="Q9">
            <v>2.3218791789030502</v>
          </cell>
          <cell r="R9">
            <v>18.182232122484024</v>
          </cell>
          <cell r="S9">
            <v>2.3054761091992129</v>
          </cell>
          <cell r="T9">
            <v>2.3054761091992129</v>
          </cell>
          <cell r="U9" t="e">
            <v>#VALUE!</v>
          </cell>
          <cell r="V9" t="e">
            <v>#VALUE!</v>
          </cell>
          <cell r="W9" t="e">
            <v>#VALUE!</v>
          </cell>
          <cell r="X9">
            <v>0.50832068798861096</v>
          </cell>
          <cell r="Y9">
            <v>0</v>
          </cell>
          <cell r="Z9">
            <v>1.4405040958218431</v>
          </cell>
          <cell r="AA9">
            <v>0.19308501468077366</v>
          </cell>
          <cell r="AB9">
            <v>24.951497209077512</v>
          </cell>
          <cell r="BE9">
            <v>1991</v>
          </cell>
          <cell r="BF9">
            <v>72.226338999999996</v>
          </cell>
          <cell r="BG9">
            <v>7.6414613840561172</v>
          </cell>
          <cell r="BI9">
            <v>8.3844182513235186</v>
          </cell>
          <cell r="BJ9">
            <v>15.522803922330727</v>
          </cell>
          <cell r="BK9">
            <v>6.4280181727277981</v>
          </cell>
          <cell r="BL9">
            <v>6.4280181727277981</v>
          </cell>
          <cell r="BM9" t="e">
            <v>#VALUE!</v>
          </cell>
          <cell r="BN9" t="e">
            <v>#VALUE!</v>
          </cell>
          <cell r="BO9" t="e">
            <v>#VALUE!</v>
          </cell>
          <cell r="BP9">
            <v>2.0000489155550802</v>
          </cell>
          <cell r="BQ9">
            <v>0</v>
          </cell>
          <cell r="BR9">
            <v>0.4958587523934348</v>
          </cell>
          <cell r="BS9">
            <v>2.0019281988214344</v>
          </cell>
          <cell r="BT9">
            <v>34.83307621315199</v>
          </cell>
          <cell r="BV9">
            <v>24.070277916360993</v>
          </cell>
          <cell r="BW9">
            <v>44.563402403344874</v>
          </cell>
          <cell r="BX9">
            <v>18.45377690271512</v>
          </cell>
          <cell r="BY9">
            <v>18.45377690271512</v>
          </cell>
          <cell r="BZ9" t="e">
            <v>#VALUE!</v>
          </cell>
          <cell r="CA9" t="e">
            <v>#VALUE!</v>
          </cell>
          <cell r="CB9" t="e">
            <v>#VALUE!</v>
          </cell>
          <cell r="CC9">
            <v>5.7418096045158311</v>
          </cell>
          <cell r="CD9">
            <v>0</v>
          </cell>
          <cell r="CE9">
            <v>1.4235284571456035</v>
          </cell>
          <cell r="CF9">
            <v>5.747204715917575</v>
          </cell>
          <cell r="CG9">
            <v>100</v>
          </cell>
        </row>
        <row r="10">
          <cell r="Q10">
            <v>2.2194563181566118</v>
          </cell>
          <cell r="R10">
            <v>19.103067203206347</v>
          </cell>
          <cell r="S10">
            <v>3.7611495281699074</v>
          </cell>
          <cell r="T10">
            <v>3.7611495281699074</v>
          </cell>
          <cell r="U10" t="e">
            <v>#VALUE!</v>
          </cell>
          <cell r="V10" t="e">
            <v>#VALUE!</v>
          </cell>
          <cell r="W10" t="e">
            <v>#VALUE!</v>
          </cell>
          <cell r="X10">
            <v>0.59445247671491896</v>
          </cell>
          <cell r="Y10">
            <v>0</v>
          </cell>
          <cell r="Z10">
            <v>1.7356314179939725</v>
          </cell>
          <cell r="AA10">
            <v>0.2115506460130947</v>
          </cell>
          <cell r="AB10">
            <v>27.625307590254856</v>
          </cell>
          <cell r="BE10">
            <v>1992</v>
          </cell>
          <cell r="BF10">
            <v>65.184319300000013</v>
          </cell>
          <cell r="BG10">
            <v>5.7996445642015129</v>
          </cell>
          <cell r="BI10">
            <v>8.1543014196284158</v>
          </cell>
          <cell r="BJ10">
            <v>17.207981891227057</v>
          </cell>
          <cell r="BK10">
            <v>3.0994855235148244</v>
          </cell>
          <cell r="BL10">
            <v>3.0994855235148244</v>
          </cell>
          <cell r="BM10" t="e">
            <v>#VALUE!</v>
          </cell>
          <cell r="BN10" t="e">
            <v>#VALUE!</v>
          </cell>
          <cell r="BO10" t="e">
            <v>#VALUE!</v>
          </cell>
          <cell r="BP10">
            <v>2.0155911817616654</v>
          </cell>
          <cell r="BQ10">
            <v>0.49042363506136882</v>
          </cell>
          <cell r="BR10">
            <v>0</v>
          </cell>
          <cell r="BS10">
            <v>4.1252252250057984</v>
          </cell>
          <cell r="BT10">
            <v>35.093008876199136</v>
          </cell>
          <cell r="BV10">
            <v>23.236256111281605</v>
          </cell>
          <cell r="BW10">
            <v>49.035356164338175</v>
          </cell>
          <cell r="BX10">
            <v>8.8322022612799245</v>
          </cell>
          <cell r="BY10">
            <v>8.8322022612799245</v>
          </cell>
          <cell r="BZ10" t="e">
            <v>#VALUE!</v>
          </cell>
          <cell r="CA10" t="e">
            <v>#VALUE!</v>
          </cell>
          <cell r="CB10" t="e">
            <v>#VALUE!</v>
          </cell>
          <cell r="CC10">
            <v>5.7435690079247799</v>
          </cell>
          <cell r="CD10">
            <v>1.3974966831470106</v>
          </cell>
          <cell r="CE10">
            <v>0</v>
          </cell>
          <cell r="CF10">
            <v>11.755119772028493</v>
          </cell>
          <cell r="CG10">
            <v>100</v>
          </cell>
        </row>
        <row r="11">
          <cell r="Q11">
            <v>2.4959678984430278</v>
          </cell>
          <cell r="R11">
            <v>19.928304503241787</v>
          </cell>
          <cell r="S11">
            <v>3.7296958504257911</v>
          </cell>
          <cell r="T11">
            <v>3.7296958504257911</v>
          </cell>
          <cell r="U11" t="e">
            <v>#VALUE!</v>
          </cell>
          <cell r="V11" t="e">
            <v>#VALUE!</v>
          </cell>
          <cell r="W11" t="e">
            <v>#VALUE!</v>
          </cell>
          <cell r="X11">
            <v>0.58326908604398753</v>
          </cell>
          <cell r="Y11">
            <v>0</v>
          </cell>
          <cell r="Z11">
            <v>1.9123864057130069</v>
          </cell>
          <cell r="AA11">
            <v>0.21503348753037416</v>
          </cell>
          <cell r="AB11">
            <v>28.864657231397977</v>
          </cell>
          <cell r="BE11">
            <v>1993</v>
          </cell>
          <cell r="BF11">
            <v>108.98198409999996</v>
          </cell>
          <cell r="BG11">
            <v>8.6755559405273335</v>
          </cell>
          <cell r="BI11">
            <v>8.9073585389706356</v>
          </cell>
          <cell r="BJ11">
            <v>17.910784891309596</v>
          </cell>
          <cell r="BK11">
            <v>4.1210394425958867</v>
          </cell>
          <cell r="BL11">
            <v>4.1210394425958867</v>
          </cell>
          <cell r="BM11" t="e">
            <v>#VALUE!</v>
          </cell>
          <cell r="BN11" t="e">
            <v>#VALUE!</v>
          </cell>
          <cell r="BO11" t="e">
            <v>#VALUE!</v>
          </cell>
          <cell r="BP11">
            <v>2.2013737235600273</v>
          </cell>
          <cell r="BQ11">
            <v>1.2727154346785559</v>
          </cell>
          <cell r="BR11">
            <v>0</v>
          </cell>
          <cell r="BS11">
            <v>5.6604994760491074</v>
          </cell>
          <cell r="BT11">
            <v>40.073771507163805</v>
          </cell>
          <cell r="BV11">
            <v>22.227402622631381</v>
          </cell>
          <cell r="BW11">
            <v>44.694532652380289</v>
          </cell>
          <cell r="BX11">
            <v>10.283632629534727</v>
          </cell>
          <cell r="BY11">
            <v>10.283632629534727</v>
          </cell>
          <cell r="BZ11" t="e">
            <v>#VALUE!</v>
          </cell>
          <cell r="CA11" t="e">
            <v>#VALUE!</v>
          </cell>
          <cell r="CB11" t="e">
            <v>#VALUE!</v>
          </cell>
          <cell r="CC11">
            <v>5.4933030777163001</v>
          </cell>
          <cell r="CD11">
            <v>3.1759312558116424</v>
          </cell>
          <cell r="CE11">
            <v>0</v>
          </cell>
          <cell r="CF11">
            <v>14.125197761925664</v>
          </cell>
          <cell r="CG11">
            <v>100</v>
          </cell>
        </row>
        <row r="12">
          <cell r="Q12">
            <v>1.9736478026619633</v>
          </cell>
          <cell r="R12">
            <v>18.043669751125613</v>
          </cell>
          <cell r="S12">
            <v>4.2369063637771109</v>
          </cell>
          <cell r="T12">
            <v>4.2369063637771109</v>
          </cell>
          <cell r="U12" t="e">
            <v>#VALUE!</v>
          </cell>
          <cell r="V12" t="e">
            <v>#VALUE!</v>
          </cell>
          <cell r="W12" t="e">
            <v>#VALUE!</v>
          </cell>
          <cell r="X12">
            <v>0.45754854116340177</v>
          </cell>
          <cell r="Y12">
            <v>0</v>
          </cell>
          <cell r="Z12">
            <v>1.7832147054516343</v>
          </cell>
          <cell r="AA12">
            <v>0.21610396317653133</v>
          </cell>
          <cell r="AB12">
            <v>26.711091127356251</v>
          </cell>
          <cell r="BE12">
            <v>1994</v>
          </cell>
          <cell r="BF12">
            <v>109.87162800000006</v>
          </cell>
          <cell r="BG12">
            <v>7.7191508902461736</v>
          </cell>
          <cell r="BI12">
            <v>7.7051465332304945</v>
          </cell>
          <cell r="BJ12">
            <v>20.929793813764473</v>
          </cell>
          <cell r="BK12">
            <v>3.4026931280699584</v>
          </cell>
          <cell r="BL12">
            <v>3.4026931280699584</v>
          </cell>
          <cell r="BM12" t="e">
            <v>#VALUE!</v>
          </cell>
          <cell r="BN12" t="e">
            <v>#VALUE!</v>
          </cell>
          <cell r="BO12" t="e">
            <v>#VALUE!</v>
          </cell>
          <cell r="BP12">
            <v>1.8457403631285729</v>
          </cell>
          <cell r="BQ12">
            <v>2.0247897626929867</v>
          </cell>
          <cell r="BR12">
            <v>0</v>
          </cell>
          <cell r="BS12">
            <v>7.1782610559882238</v>
          </cell>
          <cell r="BT12">
            <v>43.086424656874712</v>
          </cell>
          <cell r="BV12">
            <v>17.883002812583314</v>
          </cell>
          <cell r="BW12">
            <v>48.576306761217865</v>
          </cell>
          <cell r="BX12">
            <v>7.8973671061542516</v>
          </cell>
          <cell r="BY12">
            <v>7.8973671061542516</v>
          </cell>
          <cell r="BZ12" t="e">
            <v>#VALUE!</v>
          </cell>
          <cell r="CA12" t="e">
            <v>#VALUE!</v>
          </cell>
          <cell r="CB12" t="e">
            <v>#VALUE!</v>
          </cell>
          <cell r="CC12">
            <v>4.2838095242931082</v>
          </cell>
          <cell r="CD12">
            <v>4.6993682553558518</v>
          </cell>
          <cell r="CE12">
            <v>0</v>
          </cell>
          <cell r="CF12">
            <v>16.6601455403956</v>
          </cell>
          <cell r="CG12">
            <v>100</v>
          </cell>
        </row>
        <row r="13">
          <cell r="Q13">
            <v>1.8990432665097985</v>
          </cell>
          <cell r="R13">
            <v>18.006400181802341</v>
          </cell>
          <cell r="S13">
            <v>5.110275513297708</v>
          </cell>
          <cell r="T13">
            <v>5.110275513297708</v>
          </cell>
          <cell r="U13" t="e">
            <v>#VALUE!</v>
          </cell>
          <cell r="V13" t="e">
            <v>#VALUE!</v>
          </cell>
          <cell r="W13" t="e">
            <v>#VALUE!</v>
          </cell>
          <cell r="X13">
            <v>0.40153014884015187</v>
          </cell>
          <cell r="Y13">
            <v>0</v>
          </cell>
          <cell r="Z13">
            <v>1.9033523678173241</v>
          </cell>
          <cell r="AA13">
            <v>0.17049619701531155</v>
          </cell>
          <cell r="AB13">
            <v>27.491097675282631</v>
          </cell>
          <cell r="BE13">
            <v>1995</v>
          </cell>
          <cell r="BF13">
            <v>132.74201589999998</v>
          </cell>
          <cell r="BG13">
            <v>7.2125512413497894</v>
          </cell>
          <cell r="BI13">
            <v>5.889194631296653</v>
          </cell>
          <cell r="BJ13">
            <v>24.975724226750231</v>
          </cell>
          <cell r="BK13">
            <v>4.1830811620168973</v>
          </cell>
          <cell r="BL13">
            <v>4.1830811620168973</v>
          </cell>
          <cell r="BM13" t="e">
            <v>#VALUE!</v>
          </cell>
          <cell r="BN13" t="e">
            <v>#VALUE!</v>
          </cell>
          <cell r="BO13" t="e">
            <v>#VALUE!</v>
          </cell>
          <cell r="BP13">
            <v>1.219664915693353</v>
          </cell>
          <cell r="BQ13">
            <v>2.632512153852316</v>
          </cell>
          <cell r="BR13">
            <v>0</v>
          </cell>
          <cell r="BS13">
            <v>1.6348291055167843</v>
          </cell>
          <cell r="BT13">
            <v>40.535006195126236</v>
          </cell>
          <cell r="BV13">
            <v>14.528663454366871</v>
          </cell>
          <cell r="BW13">
            <v>61.615197754066727</v>
          </cell>
          <cell r="BX13">
            <v>10.31967564499806</v>
          </cell>
          <cell r="BY13">
            <v>10.31967564499806</v>
          </cell>
          <cell r="BZ13" t="e">
            <v>#VALUE!</v>
          </cell>
          <cell r="CA13" t="e">
            <v>#VALUE!</v>
          </cell>
          <cell r="CB13" t="e">
            <v>#VALUE!</v>
          </cell>
          <cell r="CC13">
            <v>3.0089175509735102</v>
          </cell>
          <cell r="CD13">
            <v>6.4944165573331993</v>
          </cell>
          <cell r="CE13">
            <v>0</v>
          </cell>
          <cell r="CF13">
            <v>4.0331290382616238</v>
          </cell>
          <cell r="CG13">
            <v>100</v>
          </cell>
        </row>
        <row r="14">
          <cell r="Q14">
            <v>1.8639051466065826</v>
          </cell>
          <cell r="R14">
            <v>17.93972199302744</v>
          </cell>
          <cell r="S14">
            <v>6.4775950453125644</v>
          </cell>
          <cell r="T14">
            <v>6.4775950453125644</v>
          </cell>
          <cell r="U14" t="e">
            <v>#VALUE!</v>
          </cell>
          <cell r="V14" t="e">
            <v>#VALUE!</v>
          </cell>
          <cell r="W14" t="e">
            <v>#VALUE!</v>
          </cell>
          <cell r="X14">
            <v>0.37434103352238124</v>
          </cell>
          <cell r="Y14">
            <v>0</v>
          </cell>
          <cell r="Z14">
            <v>2.0427186329312099</v>
          </cell>
          <cell r="AA14">
            <v>0.15363779341339537</v>
          </cell>
          <cell r="AB14">
            <v>28.851919644813574</v>
          </cell>
          <cell r="BE14">
            <v>1996</v>
          </cell>
          <cell r="BF14">
            <v>262.62052089999997</v>
          </cell>
          <cell r="BG14">
            <v>10.380632656248602</v>
          </cell>
          <cell r="BI14">
            <v>6.5795412275018439</v>
          </cell>
          <cell r="BJ14">
            <v>22.983980854249232</v>
          </cell>
          <cell r="BK14">
            <v>4.7077532493886025</v>
          </cell>
          <cell r="BL14">
            <v>4.7077532493886025</v>
          </cell>
          <cell r="BM14" t="e">
            <v>#VALUE!</v>
          </cell>
          <cell r="BN14" t="e">
            <v>#VALUE!</v>
          </cell>
          <cell r="BO14" t="e">
            <v>#VALUE!</v>
          </cell>
          <cell r="BP14">
            <v>1.2523192216082508</v>
          </cell>
          <cell r="BQ14">
            <v>3.1327557136574447</v>
          </cell>
          <cell r="BR14">
            <v>0</v>
          </cell>
          <cell r="BS14">
            <v>1.2122543753927082</v>
          </cell>
          <cell r="BT14">
            <v>39.868604641798086</v>
          </cell>
          <cell r="BV14">
            <v>16.503063717970907</v>
          </cell>
          <cell r="BW14">
            <v>57.64932347331996</v>
          </cell>
          <cell r="BX14">
            <v>11.808171596888577</v>
          </cell>
          <cell r="BY14">
            <v>11.808171596888577</v>
          </cell>
          <cell r="BZ14" t="e">
            <v>#VALUE!</v>
          </cell>
          <cell r="CA14" t="e">
            <v>#VALUE!</v>
          </cell>
          <cell r="CB14" t="e">
            <v>#VALUE!</v>
          </cell>
          <cell r="CC14">
            <v>3.1411162564122561</v>
          </cell>
          <cell r="CD14">
            <v>7.85770091981869</v>
          </cell>
          <cell r="CE14">
            <v>0</v>
          </cell>
          <cell r="CF14">
            <v>3.0406240355896119</v>
          </cell>
          <cell r="CG14">
            <v>100</v>
          </cell>
        </row>
        <row r="15">
          <cell r="Q15">
            <v>1.8230055680996311</v>
          </cell>
          <cell r="R15">
            <v>17.393517705410094</v>
          </cell>
          <cell r="S15">
            <v>5.2977148768771691</v>
          </cell>
          <cell r="T15">
            <v>5.2977148768771691</v>
          </cell>
          <cell r="U15" t="e">
            <v>#VALUE!</v>
          </cell>
          <cell r="V15" t="e">
            <v>#VALUE!</v>
          </cell>
          <cell r="W15" t="e">
            <v>#VALUE!</v>
          </cell>
          <cell r="X15">
            <v>0.30706210545712631</v>
          </cell>
          <cell r="Y15">
            <v>0</v>
          </cell>
          <cell r="Z15">
            <v>1.8538250134273127</v>
          </cell>
          <cell r="AA15">
            <v>0.15507325348550635</v>
          </cell>
          <cell r="AB15">
            <v>26.830198522756842</v>
          </cell>
          <cell r="BE15">
            <v>1997</v>
          </cell>
          <cell r="BF15">
            <v>320.58166772999999</v>
          </cell>
          <cell r="BG15">
            <v>10.083973837713277</v>
          </cell>
          <cell r="BI15">
            <v>7.0174406469762936</v>
          </cell>
          <cell r="BJ15">
            <v>21.354781641739589</v>
          </cell>
          <cell r="BK15">
            <v>7.3150296240859074</v>
          </cell>
          <cell r="BL15">
            <v>7.1330755194149793</v>
          </cell>
          <cell r="BM15" t="e">
            <v>#VALUE!</v>
          </cell>
          <cell r="BN15" t="e">
            <v>#VALUE!</v>
          </cell>
          <cell r="BO15">
            <v>0.18195410467092826</v>
          </cell>
          <cell r="BP15">
            <v>1.3538077143894549</v>
          </cell>
          <cell r="BQ15">
            <v>3.8112585994925827</v>
          </cell>
          <cell r="BR15">
            <v>0</v>
          </cell>
          <cell r="BS15">
            <v>0.95864754160537169</v>
          </cell>
          <cell r="BT15">
            <v>41.810965768289201</v>
          </cell>
          <cell r="BV15">
            <v>16.783732492250991</v>
          </cell>
          <cell r="BW15">
            <v>51.074595502253992</v>
          </cell>
          <cell r="BX15">
            <v>17.495481124795887</v>
          </cell>
          <cell r="BY15">
            <v>17.060298389053084</v>
          </cell>
          <cell r="BZ15" t="e">
            <v>#VALUE!</v>
          </cell>
          <cell r="CA15" t="e">
            <v>#VALUE!</v>
          </cell>
          <cell r="CB15">
            <v>0.43518273574280408</v>
          </cell>
          <cell r="CC15">
            <v>3.2379250024791979</v>
          </cell>
          <cell r="CD15">
            <v>9.1154522012576074</v>
          </cell>
          <cell r="CE15">
            <v>0</v>
          </cell>
          <cell r="CF15">
            <v>2.2928136769623273</v>
          </cell>
          <cell r="CG15">
            <v>100</v>
          </cell>
        </row>
        <row r="16">
          <cell r="Q16">
            <v>1.5455118228961924</v>
          </cell>
          <cell r="R16">
            <v>15.10266280191388</v>
          </cell>
          <cell r="S16">
            <v>6.279038023284218</v>
          </cell>
          <cell r="T16">
            <v>6.279038023284218</v>
          </cell>
          <cell r="U16" t="e">
            <v>#VALUE!</v>
          </cell>
          <cell r="V16" t="e">
            <v>#VALUE!</v>
          </cell>
          <cell r="W16" t="e">
            <v>#VALUE!</v>
          </cell>
          <cell r="X16">
            <v>0.27928330401861534</v>
          </cell>
          <cell r="Y16">
            <v>0</v>
          </cell>
          <cell r="Z16">
            <v>1.8104211627619</v>
          </cell>
          <cell r="AA16">
            <v>0.15729448882544883</v>
          </cell>
          <cell r="AB16">
            <v>25.174211603700254</v>
          </cell>
          <cell r="BE16">
            <v>1998</v>
          </cell>
          <cell r="BF16">
            <v>353.20649696000004</v>
          </cell>
          <cell r="BG16">
            <v>9.1784423019221411</v>
          </cell>
          <cell r="BI16">
            <v>6.9192689384500659</v>
          </cell>
          <cell r="BJ16">
            <v>22.241313036817793</v>
          </cell>
          <cell r="BK16">
            <v>8.8132032575458563</v>
          </cell>
          <cell r="BL16">
            <v>8.3812110246790112</v>
          </cell>
          <cell r="BM16" t="e">
            <v>#VALUE!</v>
          </cell>
          <cell r="BN16" t="e">
            <v>#VALUE!</v>
          </cell>
          <cell r="BO16">
            <v>0.43199223286684496</v>
          </cell>
          <cell r="BP16">
            <v>1.5239794710534338</v>
          </cell>
          <cell r="BQ16">
            <v>3.5323449491609109</v>
          </cell>
          <cell r="BR16">
            <v>0</v>
          </cell>
          <cell r="BS16">
            <v>0.68953663444021451</v>
          </cell>
          <cell r="BT16">
            <v>43.719646287468279</v>
          </cell>
          <cell r="BV16">
            <v>15.826452238323331</v>
          </cell>
          <cell r="BW16">
            <v>50.872582295326133</v>
          </cell>
          <cell r="BX16">
            <v>20.158450504372123</v>
          </cell>
          <cell r="BY16">
            <v>19.170354145983534</v>
          </cell>
          <cell r="BZ16" t="e">
            <v>#VALUE!</v>
          </cell>
          <cell r="CA16" t="e">
            <v>#VALUE!</v>
          </cell>
          <cell r="CB16">
            <v>0.98809635838858667</v>
          </cell>
          <cell r="CC16">
            <v>3.4858000932415241</v>
          </cell>
          <cell r="CD16">
            <v>8.0795368881413303</v>
          </cell>
          <cell r="CE16">
            <v>0</v>
          </cell>
          <cell r="CF16">
            <v>1.5771779805955615</v>
          </cell>
          <cell r="CG16">
            <v>100</v>
          </cell>
        </row>
        <row r="17">
          <cell r="Q17">
            <v>1.6134056512062931</v>
          </cell>
          <cell r="R17">
            <v>13.895769523979135</v>
          </cell>
          <cell r="S17">
            <v>7.2113940130454193</v>
          </cell>
          <cell r="T17">
            <v>7.2113940130454193</v>
          </cell>
          <cell r="U17" t="e">
            <v>#VALUE!</v>
          </cell>
          <cell r="V17" t="e">
            <v>#VALUE!</v>
          </cell>
          <cell r="W17" t="e">
            <v>#VALUE!</v>
          </cell>
          <cell r="X17">
            <v>0.26981525013366625</v>
          </cell>
          <cell r="Y17">
            <v>0</v>
          </cell>
          <cell r="Z17">
            <v>1.7149561530603794</v>
          </cell>
          <cell r="AA17">
            <v>0.13449698300723564</v>
          </cell>
          <cell r="AB17">
            <v>24.839837574432131</v>
          </cell>
          <cell r="BE17">
            <v>1999</v>
          </cell>
          <cell r="BF17">
            <v>327.26418648999976</v>
          </cell>
          <cell r="BG17">
            <v>7.1152915065909319</v>
          </cell>
          <cell r="BI17">
            <v>6.8110016614195867</v>
          </cell>
          <cell r="BJ17">
            <v>19.497968976528242</v>
          </cell>
          <cell r="BK17">
            <v>12.048271377921781</v>
          </cell>
          <cell r="BL17">
            <v>11.491639984607323</v>
          </cell>
          <cell r="BM17" t="e">
            <v>#VALUE!</v>
          </cell>
          <cell r="BN17" t="e">
            <v>#VALUE!</v>
          </cell>
          <cell r="BO17">
            <v>0.55663139331445932</v>
          </cell>
          <cell r="BP17">
            <v>1.1952603659548122</v>
          </cell>
          <cell r="BQ17">
            <v>3.7746480788012682</v>
          </cell>
          <cell r="BR17">
            <v>0</v>
          </cell>
          <cell r="BS17">
            <v>0.36703391875105462</v>
          </cell>
          <cell r="BT17">
            <v>43.694184379376743</v>
          </cell>
          <cell r="BV17">
            <v>15.587890604119661</v>
          </cell>
          <cell r="BW17">
            <v>44.623716527664733</v>
          </cell>
          <cell r="BX17">
            <v>27.5740846271717</v>
          </cell>
          <cell r="BY17">
            <v>26.300159043662735</v>
          </cell>
          <cell r="BZ17" t="e">
            <v>#VALUE!</v>
          </cell>
          <cell r="CA17" t="e">
            <v>#VALUE!</v>
          </cell>
          <cell r="CB17">
            <v>1.2739255835089673</v>
          </cell>
          <cell r="CC17">
            <v>2.7355136225382073</v>
          </cell>
          <cell r="CD17">
            <v>8.6387882790709956</v>
          </cell>
          <cell r="CE17">
            <v>0</v>
          </cell>
          <cell r="CF17">
            <v>0.84000633943470815</v>
          </cell>
          <cell r="CG17">
            <v>100</v>
          </cell>
        </row>
        <row r="18">
          <cell r="Q18">
            <v>1.5761748639409163</v>
          </cell>
          <cell r="R18">
            <v>14.331073739505944</v>
          </cell>
          <cell r="S18">
            <v>7.4269402157861357</v>
          </cell>
          <cell r="T18">
            <v>7.4269402157861357</v>
          </cell>
          <cell r="U18" t="e">
            <v>#VALUE!</v>
          </cell>
          <cell r="V18" t="e">
            <v>#VALUE!</v>
          </cell>
          <cell r="W18" t="e">
            <v>#VALUE!</v>
          </cell>
          <cell r="X18">
            <v>0.33079134394321369</v>
          </cell>
          <cell r="Y18">
            <v>0</v>
          </cell>
          <cell r="Z18">
            <v>1.7349268653658421</v>
          </cell>
          <cell r="AA18">
            <v>9.9444696806427452E-2</v>
          </cell>
          <cell r="AB18">
            <v>25.499351725348479</v>
          </cell>
          <cell r="BE18">
            <v>2000</v>
          </cell>
          <cell r="BF18">
            <v>291.22367401999998</v>
          </cell>
          <cell r="BG18">
            <v>5.2980733489283356</v>
          </cell>
          <cell r="BI18">
            <v>6.7663903286557971</v>
          </cell>
          <cell r="BJ18">
            <v>14.052098252189468</v>
          </cell>
          <cell r="BK18">
            <v>14.946763992953423</v>
          </cell>
          <cell r="BL18">
            <v>12.452342585436092</v>
          </cell>
          <cell r="BM18">
            <v>0.38184118451189675</v>
          </cell>
          <cell r="BN18">
            <v>1.2882036971135387</v>
          </cell>
          <cell r="BO18">
            <v>0.82437652589189647</v>
          </cell>
          <cell r="BP18">
            <v>1.5615124111828966</v>
          </cell>
          <cell r="BQ18">
            <v>4.0162717943901924</v>
          </cell>
          <cell r="BR18">
            <v>0</v>
          </cell>
          <cell r="BS18">
            <v>0.51625928032398705</v>
          </cell>
          <cell r="BT18">
            <v>41.859296059695765</v>
          </cell>
          <cell r="BV18">
            <v>16.164606110447277</v>
          </cell>
          <cell r="BW18">
            <v>33.56983890065829</v>
          </cell>
          <cell r="BX18">
            <v>35.70715563787256</v>
          </cell>
          <cell r="BY18">
            <v>29.748093631765187</v>
          </cell>
          <cell r="BZ18">
            <v>0.9122016384779883</v>
          </cell>
          <cell r="CA18">
            <v>3.077461444350198</v>
          </cell>
          <cell r="CB18">
            <v>1.9693989232791891</v>
          </cell>
          <cell r="CC18">
            <v>3.7303838290926232</v>
          </cell>
          <cell r="CD18">
            <v>9.5946950198650409</v>
          </cell>
          <cell r="CE18">
            <v>0</v>
          </cell>
          <cell r="CF18">
            <v>1.2333205020642175</v>
          </cell>
          <cell r="CG18">
            <v>100</v>
          </cell>
        </row>
        <row r="19">
          <cell r="Q19">
            <v>1.6616075998895543</v>
          </cell>
          <cell r="R19">
            <v>13.041662223545575</v>
          </cell>
          <cell r="S19">
            <v>7.833928325441283</v>
          </cell>
          <cell r="T19">
            <v>7.833928325441283</v>
          </cell>
          <cell r="U19" t="e">
            <v>#VALUE!</v>
          </cell>
          <cell r="V19" t="e">
            <v>#VALUE!</v>
          </cell>
          <cell r="W19" t="e">
            <v>#VALUE!</v>
          </cell>
          <cell r="X19">
            <v>0.33592129678219462</v>
          </cell>
          <cell r="Y19">
            <v>0</v>
          </cell>
          <cell r="Z19">
            <v>1.5933360471067297</v>
          </cell>
          <cell r="AA19">
            <v>0.18948767373801434</v>
          </cell>
          <cell r="AB19">
            <v>24.655943166503356</v>
          </cell>
          <cell r="BE19">
            <v>2001</v>
          </cell>
          <cell r="BF19">
            <v>401.52936190000008</v>
          </cell>
          <cell r="BG19">
            <v>6.9069224301039469</v>
          </cell>
          <cell r="BI19">
            <v>8.2529564785554967</v>
          </cell>
          <cell r="BJ19">
            <v>13.47109882499676</v>
          </cell>
          <cell r="BK19">
            <v>18.078641520585744</v>
          </cell>
          <cell r="BL19">
            <v>11.959349819774122</v>
          </cell>
          <cell r="BM19">
            <v>2.4712930321198128</v>
          </cell>
          <cell r="BN19">
            <v>2.5687119107317056</v>
          </cell>
          <cell r="BO19">
            <v>1.0792867579601055</v>
          </cell>
          <cell r="BP19">
            <v>1.6563892287846667</v>
          </cell>
          <cell r="BQ19">
            <v>4.5383510307258605</v>
          </cell>
          <cell r="BR19">
            <v>0</v>
          </cell>
          <cell r="BS19">
            <v>0.48876634777043809</v>
          </cell>
          <cell r="BT19">
            <v>46.486203431418964</v>
          </cell>
          <cell r="BV19">
            <v>17.753560990910071</v>
          </cell>
          <cell r="BW19">
            <v>28.978702992750645</v>
          </cell>
          <cell r="BX19">
            <v>38.890337747751637</v>
          </cell>
          <cell r="BY19">
            <v>25.726664982262392</v>
          </cell>
          <cell r="BZ19">
            <v>5.3161859857316767</v>
          </cell>
          <cell r="CA19">
            <v>5.5257511285500502</v>
          </cell>
          <cell r="CB19">
            <v>2.3217356512075153</v>
          </cell>
          <cell r="CC19">
            <v>3.5631845720168038</v>
          </cell>
          <cell r="CD19">
            <v>9.7627913138169777</v>
          </cell>
          <cell r="CE19">
            <v>0</v>
          </cell>
          <cell r="CF19">
            <v>1.0514223827538733</v>
          </cell>
          <cell r="CG19">
            <v>100</v>
          </cell>
        </row>
        <row r="20">
          <cell r="Q20">
            <v>1.4084246189329195</v>
          </cell>
          <cell r="R20">
            <v>10.84455871054425</v>
          </cell>
          <cell r="S20">
            <v>10.429657343313961</v>
          </cell>
          <cell r="T20">
            <v>10.429657343313961</v>
          </cell>
          <cell r="U20" t="e">
            <v>#VALUE!</v>
          </cell>
          <cell r="V20" t="e">
            <v>#VALUE!</v>
          </cell>
          <cell r="W20" t="e">
            <v>#VALUE!</v>
          </cell>
          <cell r="X20">
            <v>0.28291642163773523</v>
          </cell>
          <cell r="Y20">
            <v>0</v>
          </cell>
          <cell r="Z20">
            <v>1.4705223396784373</v>
          </cell>
          <cell r="AA20">
            <v>0.14176771477277711</v>
          </cell>
          <cell r="AB20">
            <v>24.577847148880082</v>
          </cell>
          <cell r="BE20">
            <v>2002</v>
          </cell>
          <cell r="BF20">
            <v>284.49750534999993</v>
          </cell>
          <cell r="BG20">
            <v>4.543591776597383</v>
          </cell>
          <cell r="BI20">
            <v>8.462788022917854</v>
          </cell>
          <cell r="BJ20">
            <v>11.963765327275535</v>
          </cell>
          <cell r="BK20">
            <v>20.146265241759338</v>
          </cell>
          <cell r="BL20">
            <v>13.060350581219952</v>
          </cell>
          <cell r="BM20">
            <v>2.5638872526594678</v>
          </cell>
          <cell r="BN20">
            <v>3.3376210990004482</v>
          </cell>
          <cell r="BO20">
            <v>1.1844063088794705</v>
          </cell>
          <cell r="BP20">
            <v>2.1255150813670181</v>
          </cell>
          <cell r="BQ20">
            <v>4.6015617548907661</v>
          </cell>
          <cell r="BR20">
            <v>0</v>
          </cell>
          <cell r="BS20">
            <v>0.40332017090247152</v>
          </cell>
          <cell r="BT20">
            <v>47.70321559911298</v>
          </cell>
          <cell r="BV20">
            <v>17.74049802855474</v>
          </cell>
          <cell r="BW20">
            <v>25.079578340832008</v>
          </cell>
          <cell r="BX20">
            <v>42.232509881648198</v>
          </cell>
          <cell r="BY20">
            <v>27.378344241981882</v>
          </cell>
          <cell r="BZ20">
            <v>5.3746633648469224</v>
          </cell>
          <cell r="CA20">
            <v>6.9966375580402378</v>
          </cell>
          <cell r="CB20">
            <v>2.4828647167791638</v>
          </cell>
          <cell r="CC20">
            <v>4.455706087466651</v>
          </cell>
          <cell r="CD20">
            <v>9.6462297082051016</v>
          </cell>
          <cell r="CE20">
            <v>0</v>
          </cell>
          <cell r="CF20">
            <v>0.84547795329330178</v>
          </cell>
          <cell r="CG20">
            <v>100</v>
          </cell>
        </row>
        <row r="21">
          <cell r="Q21">
            <v>1.4113565741981013</v>
          </cell>
          <cell r="R21">
            <v>12.371694533859543</v>
          </cell>
          <cell r="S21">
            <v>9.8424567195511727</v>
          </cell>
          <cell r="T21">
            <v>9.8424567195511727</v>
          </cell>
          <cell r="U21" t="e">
            <v>#VALUE!</v>
          </cell>
          <cell r="V21" t="e">
            <v>#VALUE!</v>
          </cell>
          <cell r="W21" t="e">
            <v>#VALUE!</v>
          </cell>
          <cell r="X21">
            <v>0.62204405436045307</v>
          </cell>
          <cell r="Y21">
            <v>0</v>
          </cell>
          <cell r="Z21">
            <v>1.3607589312293156</v>
          </cell>
          <cell r="AA21">
            <v>0.14198385738054192</v>
          </cell>
          <cell r="AB21">
            <v>25.750294670579134</v>
          </cell>
          <cell r="BE21">
            <v>2003</v>
          </cell>
          <cell r="BF21">
            <v>409.90506115000011</v>
          </cell>
          <cell r="BG21">
            <v>6.0683762023648873</v>
          </cell>
          <cell r="BI21">
            <v>8.8415940281964094</v>
          </cell>
          <cell r="BJ21">
            <v>12.069611865208545</v>
          </cell>
          <cell r="BK21">
            <v>21.329984817745682</v>
          </cell>
          <cell r="BL21">
            <v>13.450814415190832</v>
          </cell>
          <cell r="BM21">
            <v>2.2446771514243884</v>
          </cell>
          <cell r="BN21">
            <v>3.8991885241287183</v>
          </cell>
          <cell r="BO21">
            <v>1.7353047270017457</v>
          </cell>
          <cell r="BP21">
            <v>2.5992801351775174</v>
          </cell>
          <cell r="BQ21">
            <v>4.946719756863641</v>
          </cell>
          <cell r="BR21">
            <v>0</v>
          </cell>
          <cell r="BS21">
            <v>0.50090972365271136</v>
          </cell>
          <cell r="BT21">
            <v>50.288100326844507</v>
          </cell>
          <cell r="BV21">
            <v>17.581881142319947</v>
          </cell>
          <cell r="BW21">
            <v>24.000930213634682</v>
          </cell>
          <cell r="BX21">
            <v>42.415570839050822</v>
          </cell>
          <cell r="BY21">
            <v>26.747509505763915</v>
          </cell>
          <cell r="BZ21">
            <v>4.4636348098958667</v>
          </cell>
          <cell r="CA21">
            <v>7.753700177151603</v>
          </cell>
          <cell r="CB21">
            <v>3.4507263462394402</v>
          </cell>
          <cell r="CC21">
            <v>5.1687777392338372</v>
          </cell>
          <cell r="CD21">
            <v>9.8367600380860125</v>
          </cell>
          <cell r="CE21">
            <v>0</v>
          </cell>
          <cell r="CF21">
            <v>0.99608002767469539</v>
          </cell>
          <cell r="CG21">
            <v>100</v>
          </cell>
        </row>
        <row r="22">
          <cell r="Q22">
            <v>1.6748741373618088</v>
          </cell>
          <cell r="R22">
            <v>13.538576833727255</v>
          </cell>
          <cell r="S22">
            <v>11.124390054159226</v>
          </cell>
          <cell r="T22">
            <v>11.124390054159226</v>
          </cell>
          <cell r="U22" t="e">
            <v>#VALUE!</v>
          </cell>
          <cell r="V22" t="e">
            <v>#VALUE!</v>
          </cell>
          <cell r="W22" t="e">
            <v>#VALUE!</v>
          </cell>
          <cell r="X22">
            <v>0.99436001617171865</v>
          </cell>
          <cell r="Y22">
            <v>0</v>
          </cell>
          <cell r="Z22">
            <v>1.392146868143102</v>
          </cell>
          <cell r="AA22">
            <v>0.15198360777646094</v>
          </cell>
          <cell r="AB22">
            <v>28.876331517339572</v>
          </cell>
        </row>
        <row r="23">
          <cell r="Q23">
            <v>2.0420507079474017</v>
          </cell>
          <cell r="R23">
            <v>15.488064149566117</v>
          </cell>
          <cell r="S23">
            <v>9.7056972011473803</v>
          </cell>
          <cell r="T23">
            <v>9.7056972011473803</v>
          </cell>
          <cell r="U23" t="e">
            <v>#VALUE!</v>
          </cell>
          <cell r="V23" t="e">
            <v>#VALUE!</v>
          </cell>
          <cell r="W23" t="e">
            <v>#VALUE!</v>
          </cell>
          <cell r="X23">
            <v>1.154494050583885</v>
          </cell>
          <cell r="Y23">
            <v>0</v>
          </cell>
          <cell r="Z23">
            <v>1.3040825862033643</v>
          </cell>
          <cell r="AA23">
            <v>0.14537012702501229</v>
          </cell>
          <cell r="AB23">
            <v>29.839758822473161</v>
          </cell>
        </row>
        <row r="24">
          <cell r="Q24">
            <v>1.9093232809179697</v>
          </cell>
          <cell r="R24">
            <v>13.820675281035506</v>
          </cell>
          <cell r="S24">
            <v>10.572406101521656</v>
          </cell>
          <cell r="T24">
            <v>10.572406101521656</v>
          </cell>
          <cell r="U24" t="e">
            <v>#VALUE!</v>
          </cell>
          <cell r="V24" t="e">
            <v>#VALUE!</v>
          </cell>
          <cell r="W24" t="e">
            <v>#VALUE!</v>
          </cell>
          <cell r="X24">
            <v>1.3541178755355689</v>
          </cell>
          <cell r="Y24">
            <v>0</v>
          </cell>
          <cell r="Z24">
            <v>1.2245957702833872</v>
          </cell>
          <cell r="AA24">
            <v>0.19230951014805323</v>
          </cell>
          <cell r="AB24">
            <v>29.073427819442138</v>
          </cell>
        </row>
        <row r="25">
          <cell r="Q25">
            <v>2.2865785199770285</v>
          </cell>
          <cell r="R25">
            <v>13.791437432670259</v>
          </cell>
          <cell r="S25">
            <v>10.960544003563797</v>
          </cell>
          <cell r="T25">
            <v>10.960544003563797</v>
          </cell>
          <cell r="U25" t="e">
            <v>#VALUE!</v>
          </cell>
          <cell r="V25" t="e">
            <v>#VALUE!</v>
          </cell>
          <cell r="W25" t="e">
            <v>#VALUE!</v>
          </cell>
          <cell r="X25">
            <v>1.3892574073721458</v>
          </cell>
          <cell r="Y25">
            <v>0</v>
          </cell>
          <cell r="Z25">
            <v>1.1652945054886823</v>
          </cell>
          <cell r="AA25">
            <v>0.20704415641140841</v>
          </cell>
          <cell r="AB25">
            <v>29.800156025483314</v>
          </cell>
        </row>
        <row r="26">
          <cell r="Q26">
            <v>2.2249736970878295</v>
          </cell>
          <cell r="R26">
            <v>14.760921447230208</v>
          </cell>
          <cell r="S26">
            <v>11.536138178058099</v>
          </cell>
          <cell r="T26">
            <v>11.536138178058099</v>
          </cell>
          <cell r="U26" t="e">
            <v>#VALUE!</v>
          </cell>
          <cell r="V26" t="e">
            <v>#VALUE!</v>
          </cell>
          <cell r="W26" t="e">
            <v>#VALUE!</v>
          </cell>
          <cell r="X26">
            <v>1.3184718925193795</v>
          </cell>
          <cell r="Y26">
            <v>0</v>
          </cell>
          <cell r="Z26">
            <v>1.1390757561575493</v>
          </cell>
          <cell r="AA26">
            <v>0.23594132609771867</v>
          </cell>
          <cell r="AB26">
            <v>31.215522297150784</v>
          </cell>
        </row>
        <row r="27">
          <cell r="Q27">
            <v>3.0491285367223955</v>
          </cell>
          <cell r="R27">
            <v>15.224139146847888</v>
          </cell>
          <cell r="S27">
            <v>9.3572239540062299</v>
          </cell>
          <cell r="T27">
            <v>9.3572239540062299</v>
          </cell>
          <cell r="U27" t="e">
            <v>#VALUE!</v>
          </cell>
          <cell r="V27" t="e">
            <v>#VALUE!</v>
          </cell>
          <cell r="W27" t="e">
            <v>#VALUE!</v>
          </cell>
          <cell r="X27">
            <v>1.2884803308429773</v>
          </cell>
          <cell r="Y27">
            <v>0</v>
          </cell>
          <cell r="Z27">
            <v>1.0255716389335585</v>
          </cell>
          <cell r="AA27">
            <v>0.78260365967999135</v>
          </cell>
          <cell r="AB27">
            <v>30.72714726703304</v>
          </cell>
        </row>
        <row r="28">
          <cell r="Q28">
            <v>2.8968036586299442</v>
          </cell>
          <cell r="R28">
            <v>15.179402057111577</v>
          </cell>
          <cell r="S28">
            <v>8.9184733560980494</v>
          </cell>
          <cell r="T28">
            <v>8.9184733560980494</v>
          </cell>
          <cell r="U28" t="e">
            <v>#VALUE!</v>
          </cell>
          <cell r="V28" t="e">
            <v>#VALUE!</v>
          </cell>
          <cell r="W28" t="e">
            <v>#VALUE!</v>
          </cell>
          <cell r="X28">
            <v>1.5478263863662138</v>
          </cell>
          <cell r="Y28">
            <v>0</v>
          </cell>
          <cell r="Z28">
            <v>0.99618471671700171</v>
          </cell>
          <cell r="AA28">
            <v>1.6260724651243983</v>
          </cell>
          <cell r="AB28">
            <v>31.164762640047183</v>
          </cell>
        </row>
        <row r="29">
          <cell r="Q29">
            <v>3.1100490403080685</v>
          </cell>
          <cell r="R29">
            <v>15.702926715853172</v>
          </cell>
          <cell r="S29">
            <v>8.1419977252053872</v>
          </cell>
          <cell r="T29">
            <v>8.1419977252053872</v>
          </cell>
          <cell r="U29" t="e">
            <v>#VALUE!</v>
          </cell>
          <cell r="V29" t="e">
            <v>#VALUE!</v>
          </cell>
          <cell r="W29" t="e">
            <v>#VALUE!</v>
          </cell>
          <cell r="X29">
            <v>1.4070319632471973</v>
          </cell>
          <cell r="Y29">
            <v>0</v>
          </cell>
          <cell r="Z29">
            <v>0.92347665829803205</v>
          </cell>
          <cell r="AA29">
            <v>1.7089108295166344</v>
          </cell>
          <cell r="AB29">
            <v>30.994392932428493</v>
          </cell>
        </row>
        <row r="30">
          <cell r="Q30">
            <v>4.3459799650139566</v>
          </cell>
          <cell r="R30">
            <v>16.541749033529129</v>
          </cell>
          <cell r="S30">
            <v>7.3589449098791793</v>
          </cell>
          <cell r="T30">
            <v>7.3589449098791793</v>
          </cell>
          <cell r="U30" t="e">
            <v>#VALUE!</v>
          </cell>
          <cell r="V30" t="e">
            <v>#VALUE!</v>
          </cell>
          <cell r="W30" t="e">
            <v>#VALUE!</v>
          </cell>
          <cell r="X30">
            <v>1.7593160973712372</v>
          </cell>
          <cell r="Y30">
            <v>0</v>
          </cell>
          <cell r="Z30">
            <v>0.97394121738096673</v>
          </cell>
          <cell r="AA30">
            <v>1.8964244885879968</v>
          </cell>
          <cell r="AB30">
            <v>32.876355711762464</v>
          </cell>
        </row>
        <row r="31">
          <cell r="Q31">
            <v>7.6767454489417926</v>
          </cell>
          <cell r="R31">
            <v>14.212627613938213</v>
          </cell>
          <cell r="S31">
            <v>5.8854720475584248</v>
          </cell>
          <cell r="T31">
            <v>5.8854720475584248</v>
          </cell>
          <cell r="U31" t="e">
            <v>#VALUE!</v>
          </cell>
          <cell r="V31" t="e">
            <v>#VALUE!</v>
          </cell>
          <cell r="W31" t="e">
            <v>#VALUE!</v>
          </cell>
          <cell r="X31">
            <v>1.8312381312471797</v>
          </cell>
          <cell r="Y31">
            <v>0</v>
          </cell>
          <cell r="Z31">
            <v>0.45400662355475507</v>
          </cell>
          <cell r="AA31">
            <v>1.832958796751907</v>
          </cell>
          <cell r="AB31">
            <v>31.893048661992275</v>
          </cell>
        </row>
        <row r="32">
          <cell r="Q32">
            <v>7.0017002534361437</v>
          </cell>
          <cell r="R32">
            <v>15.264610680360747</v>
          </cell>
          <cell r="S32">
            <v>4.9832679560970448</v>
          </cell>
          <cell r="T32">
            <v>4.9832679560970448</v>
          </cell>
          <cell r="U32" t="e">
            <v>#VALUE!</v>
          </cell>
          <cell r="V32" t="e">
            <v>#VALUE!</v>
          </cell>
          <cell r="W32" t="e">
            <v>#VALUE!</v>
          </cell>
          <cell r="X32">
            <v>1.9104774988146742</v>
          </cell>
          <cell r="Y32">
            <v>0</v>
          </cell>
          <cell r="Z32">
            <v>0.44377997849023704</v>
          </cell>
          <cell r="AA32">
            <v>2.3689873167964568</v>
          </cell>
          <cell r="AB32">
            <v>31.972823683995305</v>
          </cell>
        </row>
        <row r="33">
          <cell r="Q33">
            <v>7.0522307880771598</v>
          </cell>
          <cell r="R33">
            <v>14.395764924622631</v>
          </cell>
          <cell r="S33">
            <v>4.3059240317043939</v>
          </cell>
          <cell r="T33">
            <v>4.3059240317043939</v>
          </cell>
          <cell r="U33" t="e">
            <v>#VALUE!</v>
          </cell>
          <cell r="V33" t="e">
            <v>#VALUE!</v>
          </cell>
          <cell r="W33" t="e">
            <v>#VALUE!</v>
          </cell>
          <cell r="X33">
            <v>2.0079063098534724</v>
          </cell>
          <cell r="Y33">
            <v>0.10951538892719068</v>
          </cell>
          <cell r="Z33">
            <v>0.65968906533794991</v>
          </cell>
          <cell r="AA33">
            <v>2.5783874684685273</v>
          </cell>
          <cell r="AB33">
            <v>31.10941797699132</v>
          </cell>
        </row>
        <row r="34">
          <cell r="Q34">
            <v>6.8970172567773851</v>
          </cell>
          <cell r="R34">
            <v>16.030759423331514</v>
          </cell>
          <cell r="S34">
            <v>3.9711759333246346</v>
          </cell>
          <cell r="T34">
            <v>3.9711759333246346</v>
          </cell>
          <cell r="U34" t="e">
            <v>#VALUE!</v>
          </cell>
          <cell r="V34" t="e">
            <v>#VALUE!</v>
          </cell>
          <cell r="W34" t="e">
            <v>#VALUE!</v>
          </cell>
          <cell r="X34">
            <v>2.0928190520018521</v>
          </cell>
          <cell r="Y34">
            <v>0.36261786092566467</v>
          </cell>
          <cell r="Z34">
            <v>0</v>
          </cell>
          <cell r="AA34">
            <v>3.6533208602380194</v>
          </cell>
          <cell r="AB34">
            <v>33.007710386599072</v>
          </cell>
        </row>
        <row r="35">
          <cell r="Q35">
            <v>7.5875036824874762</v>
          </cell>
          <cell r="R35">
            <v>16.011871434329787</v>
          </cell>
          <cell r="S35">
            <v>2.8840432323087972</v>
          </cell>
          <cell r="T35">
            <v>2.8840432323087972</v>
          </cell>
          <cell r="U35" t="e">
            <v>#VALUE!</v>
          </cell>
          <cell r="V35" t="e">
            <v>#VALUE!</v>
          </cell>
          <cell r="W35" t="e">
            <v>#VALUE!</v>
          </cell>
          <cell r="X35">
            <v>1.8754893554943939</v>
          </cell>
          <cell r="Y35">
            <v>0.45633475456890787</v>
          </cell>
          <cell r="Z35">
            <v>0</v>
          </cell>
          <cell r="AA35">
            <v>3.8384847426020268</v>
          </cell>
          <cell r="AB35">
            <v>32.653727201791391</v>
          </cell>
        </row>
        <row r="36">
          <cell r="Q36">
            <v>7.5004467230946474</v>
          </cell>
          <cell r="R36">
            <v>16.521190280901209</v>
          </cell>
          <cell r="S36">
            <v>2.8672122065550929</v>
          </cell>
          <cell r="T36">
            <v>2.8672122065550929</v>
          </cell>
          <cell r="U36" t="e">
            <v>#VALUE!</v>
          </cell>
          <cell r="V36" t="e">
            <v>#VALUE!</v>
          </cell>
          <cell r="W36" t="e">
            <v>#VALUE!</v>
          </cell>
          <cell r="X36">
            <v>2.0146253934884681</v>
          </cell>
          <cell r="Y36">
            <v>0.68539716082007762</v>
          </cell>
          <cell r="Z36">
            <v>0</v>
          </cell>
          <cell r="AA36">
            <v>4.8942144263666432</v>
          </cell>
          <cell r="AB36">
            <v>34.483086191226135</v>
          </cell>
        </row>
        <row r="37">
          <cell r="Q37">
            <v>7.7476279536949839</v>
          </cell>
          <cell r="R37">
            <v>17.180288839134079</v>
          </cell>
          <cell r="S37">
            <v>3.0685803090916695</v>
          </cell>
          <cell r="T37">
            <v>3.0685803090916695</v>
          </cell>
          <cell r="U37" t="e">
            <v>#VALUE!</v>
          </cell>
          <cell r="V37" t="e">
            <v>#VALUE!</v>
          </cell>
          <cell r="W37" t="e">
            <v>#VALUE!</v>
          </cell>
          <cell r="X37">
            <v>2.0077139134023776</v>
          </cell>
          <cell r="Y37">
            <v>0.83121970267615486</v>
          </cell>
          <cell r="Z37">
            <v>0</v>
          </cell>
          <cell r="AA37">
            <v>5.2813135205959059</v>
          </cell>
          <cell r="AB37">
            <v>36.116744238595174</v>
          </cell>
        </row>
        <row r="38">
          <cell r="Q38">
            <v>8.0338165145943989</v>
          </cell>
          <cell r="R38">
            <v>18.087711216282486</v>
          </cell>
          <cell r="S38">
            <v>3.4661545366348516</v>
          </cell>
          <cell r="T38">
            <v>3.4661545366348516</v>
          </cell>
          <cell r="U38" t="e">
            <v>#VALUE!</v>
          </cell>
          <cell r="V38" t="e">
            <v>#VALUE!</v>
          </cell>
          <cell r="W38" t="e">
            <v>#VALUE!</v>
          </cell>
          <cell r="X38">
            <v>2.117719219171311</v>
          </cell>
          <cell r="Y38">
            <v>1.1409583250712068</v>
          </cell>
          <cell r="Z38">
            <v>0</v>
          </cell>
          <cell r="AA38">
            <v>5.831574034200945</v>
          </cell>
          <cell r="AB38">
            <v>38.677933845955202</v>
          </cell>
        </row>
        <row r="39">
          <cell r="Q39">
            <v>8.3825767046059578</v>
          </cell>
          <cell r="R39">
            <v>16.855561335521436</v>
          </cell>
          <cell r="S39">
            <v>3.8782461802933934</v>
          </cell>
          <cell r="T39">
            <v>3.8782461802933934</v>
          </cell>
          <cell r="U39" t="e">
            <v>#VALUE!</v>
          </cell>
          <cell r="V39" t="e">
            <v>#VALUE!</v>
          </cell>
          <cell r="W39" t="e">
            <v>#VALUE!</v>
          </cell>
          <cell r="X39">
            <v>2.0716786028665317</v>
          </cell>
          <cell r="Y39">
            <v>1.1977327181400079</v>
          </cell>
          <cell r="Z39">
            <v>0</v>
          </cell>
          <cell r="AA39">
            <v>5.3270080952469341</v>
          </cell>
          <cell r="AB39">
            <v>37.712803636674259</v>
          </cell>
        </row>
        <row r="40">
          <cell r="Q40">
            <v>8.0083002246977557</v>
          </cell>
          <cell r="R40">
            <v>17.721435854435118</v>
          </cell>
          <cell r="S40">
            <v>3.5982067190697262</v>
          </cell>
          <cell r="T40">
            <v>3.5982067190697262</v>
          </cell>
          <cell r="U40" t="e">
            <v>#VALUE!</v>
          </cell>
          <cell r="V40" t="e">
            <v>#VALUE!</v>
          </cell>
          <cell r="W40" t="e">
            <v>#VALUE!</v>
          </cell>
          <cell r="X40">
            <v>2.0257189216898648</v>
          </cell>
          <cell r="Y40">
            <v>1.460252556053222</v>
          </cell>
          <cell r="Z40">
            <v>0</v>
          </cell>
          <cell r="AA40">
            <v>5.9438485111940924</v>
          </cell>
          <cell r="AB40">
            <v>38.757762787139775</v>
          </cell>
        </row>
        <row r="41">
          <cell r="Q41">
            <v>7.3919294025223641</v>
          </cell>
          <cell r="R41">
            <v>18.288317196659953</v>
          </cell>
          <cell r="S41">
            <v>2.4898430224541674</v>
          </cell>
          <cell r="T41">
            <v>2.4898430224541674</v>
          </cell>
          <cell r="U41" t="e">
            <v>#VALUE!</v>
          </cell>
          <cell r="V41" t="e">
            <v>#VALUE!</v>
          </cell>
          <cell r="W41" t="e">
            <v>#VALUE!</v>
          </cell>
          <cell r="X41">
            <v>1.860275330952206</v>
          </cell>
          <cell r="Y41">
            <v>1.5279741702804401</v>
          </cell>
          <cell r="Z41">
            <v>0</v>
          </cell>
          <cell r="AA41">
            <v>5.5602849321459669</v>
          </cell>
          <cell r="AB41">
            <v>37.118624055015097</v>
          </cell>
        </row>
        <row r="42">
          <cell r="Q42">
            <v>7.4802061154693966</v>
          </cell>
          <cell r="R42">
            <v>21.035120623634455</v>
          </cell>
          <cell r="S42">
            <v>2.6159653204238178</v>
          </cell>
          <cell r="T42">
            <v>2.6159653204238178</v>
          </cell>
          <cell r="U42" t="e">
            <v>#VALUE!</v>
          </cell>
          <cell r="V42" t="e">
            <v>#VALUE!</v>
          </cell>
          <cell r="W42" t="e">
            <v>#VALUE!</v>
          </cell>
          <cell r="X42">
            <v>1.9478845993608151</v>
          </cell>
          <cell r="Y42">
            <v>1.863119875863948</v>
          </cell>
          <cell r="Z42">
            <v>0</v>
          </cell>
          <cell r="AA42">
            <v>5.9853435960035251</v>
          </cell>
          <cell r="AB42">
            <v>40.927640130755968</v>
          </cell>
        </row>
        <row r="43">
          <cell r="Q43">
            <v>7.1757059603871065</v>
          </cell>
          <cell r="R43">
            <v>19.491653477501771</v>
          </cell>
          <cell r="S43">
            <v>3.1688852710530839</v>
          </cell>
          <cell r="T43">
            <v>3.1688852710530839</v>
          </cell>
          <cell r="U43" t="e">
            <v>#VALUE!</v>
          </cell>
          <cell r="V43" t="e">
            <v>#VALUE!</v>
          </cell>
          <cell r="W43" t="e">
            <v>#VALUE!</v>
          </cell>
          <cell r="X43">
            <v>1.7189147627379151</v>
          </cell>
          <cell r="Y43">
            <v>1.8856612143617779</v>
          </cell>
          <cell r="Z43">
            <v>0</v>
          </cell>
          <cell r="AA43">
            <v>6.6850241487975177</v>
          </cell>
          <cell r="AB43">
            <v>40.125844834839178</v>
          </cell>
        </row>
        <row r="44">
          <cell r="Q44">
            <v>5.0952688469025542</v>
          </cell>
          <cell r="R44">
            <v>22.407398688175721</v>
          </cell>
          <cell r="S44">
            <v>1.9639921745246245</v>
          </cell>
          <cell r="T44">
            <v>1.9639921745246245</v>
          </cell>
          <cell r="U44" t="e">
            <v>#VALUE!</v>
          </cell>
          <cell r="V44" t="e">
            <v>#VALUE!</v>
          </cell>
          <cell r="W44" t="e">
            <v>#VALUE!</v>
          </cell>
          <cell r="X44">
            <v>1.4612168618321397</v>
          </cell>
          <cell r="Y44">
            <v>2.0707648340606646</v>
          </cell>
          <cell r="Z44">
            <v>0</v>
          </cell>
          <cell r="AA44">
            <v>5.9039305987410273</v>
          </cell>
          <cell r="AB44">
            <v>38.902572004236731</v>
          </cell>
        </row>
        <row r="45">
          <cell r="Q45">
            <v>4.6667579821165397</v>
          </cell>
          <cell r="R45">
            <v>21.446368857083304</v>
          </cell>
          <cell r="S45">
            <v>2.4111667567292159</v>
          </cell>
          <cell r="T45">
            <v>2.4111667567292159</v>
          </cell>
          <cell r="U45" t="e">
            <v>#VALUE!</v>
          </cell>
          <cell r="V45" t="e">
            <v>#VALUE!</v>
          </cell>
          <cell r="W45" t="e">
            <v>#VALUE!</v>
          </cell>
          <cell r="X45">
            <v>1.3447366525652951</v>
          </cell>
          <cell r="Y45">
            <v>2.1618321770172777</v>
          </cell>
          <cell r="Z45">
            <v>0</v>
          </cell>
          <cell r="AA45">
            <v>3.9091179494175203</v>
          </cell>
          <cell r="AB45">
            <v>35.939980374929156</v>
          </cell>
        </row>
        <row r="46">
          <cell r="Q46">
            <v>5.0084936569632887</v>
          </cell>
          <cell r="R46">
            <v>22.17078973935412</v>
          </cell>
          <cell r="S46">
            <v>4.0158322432381741</v>
          </cell>
          <cell r="T46">
            <v>4.0158322432381741</v>
          </cell>
          <cell r="U46" t="e">
            <v>#VALUE!</v>
          </cell>
          <cell r="V46" t="e">
            <v>#VALUE!</v>
          </cell>
          <cell r="W46" t="e">
            <v>#VALUE!</v>
          </cell>
          <cell r="X46">
            <v>1.2964668736693123</v>
          </cell>
          <cell r="Y46">
            <v>2.4713486208085818</v>
          </cell>
          <cell r="Z46">
            <v>0</v>
          </cell>
          <cell r="AA46">
            <v>2.3898199999572585</v>
          </cell>
          <cell r="AB46">
            <v>37.352751133990729</v>
          </cell>
        </row>
        <row r="47">
          <cell r="Q47">
            <v>5.0848905039843766</v>
          </cell>
          <cell r="R47">
            <v>21.56471825125821</v>
          </cell>
          <cell r="S47">
            <v>3.6117858229882316</v>
          </cell>
          <cell r="T47">
            <v>3.6117858229882316</v>
          </cell>
          <cell r="U47" t="e">
            <v>#VALUE!</v>
          </cell>
          <cell r="V47" t="e">
            <v>#VALUE!</v>
          </cell>
          <cell r="W47" t="e">
            <v>#VALUE!</v>
          </cell>
          <cell r="X47">
            <v>1.0530917954203431</v>
          </cell>
          <cell r="Y47">
            <v>2.2729824518976431</v>
          </cell>
          <cell r="Z47">
            <v>0</v>
          </cell>
          <cell r="AA47">
            <v>1.4115558263438257</v>
          </cell>
          <cell r="AB47">
            <v>34.999024651892633</v>
          </cell>
        </row>
        <row r="48">
          <cell r="Q48">
            <v>5.1606988170025483</v>
          </cell>
          <cell r="R48">
            <v>21.415342249887185</v>
          </cell>
          <cell r="S48">
            <v>3.9264279102716473</v>
          </cell>
          <cell r="T48">
            <v>3.9264279102716473</v>
          </cell>
          <cell r="U48" t="e">
            <v>#VALUE!</v>
          </cell>
          <cell r="V48" t="e">
            <v>#VALUE!</v>
          </cell>
          <cell r="W48" t="e">
            <v>#VALUE!</v>
          </cell>
          <cell r="X48">
            <v>0.92109205218897028</v>
          </cell>
          <cell r="Y48">
            <v>2.4500208800985095</v>
          </cell>
          <cell r="Z48">
            <v>0</v>
          </cell>
          <cell r="AA48">
            <v>1.0639565573434622</v>
          </cell>
          <cell r="AB48">
            <v>34.937538466792326</v>
          </cell>
        </row>
        <row r="49">
          <cell r="Q49">
            <v>5.2914135499131998</v>
          </cell>
          <cell r="R49">
            <v>20.933187529824842</v>
          </cell>
          <cell r="S49">
            <v>4.2322701063678538</v>
          </cell>
          <cell r="T49">
            <v>4.2322701063678538</v>
          </cell>
          <cell r="U49" t="e">
            <v>#VALUE!</v>
          </cell>
          <cell r="V49" t="e">
            <v>#VALUE!</v>
          </cell>
          <cell r="W49" t="e">
            <v>#VALUE!</v>
          </cell>
          <cell r="X49">
            <v>0.99788009709730408</v>
          </cell>
          <cell r="Y49">
            <v>2.744984685153983</v>
          </cell>
          <cell r="Z49">
            <v>0</v>
          </cell>
          <cell r="AA49">
            <v>0.77680934983662564</v>
          </cell>
          <cell r="AB49">
            <v>34.976545318193807</v>
          </cell>
        </row>
        <row r="50">
          <cell r="Q50">
            <v>5.6410105802209323</v>
          </cell>
          <cell r="R50">
            <v>21.816093425074463</v>
          </cell>
          <cell r="S50">
            <v>4.6380219732849071</v>
          </cell>
          <cell r="T50">
            <v>4.6380219732849071</v>
          </cell>
          <cell r="U50" t="e">
            <v>#VALUE!</v>
          </cell>
          <cell r="V50" t="e">
            <v>#VALUE!</v>
          </cell>
          <cell r="W50" t="e">
            <v>#VALUE!</v>
          </cell>
          <cell r="X50">
            <v>1.2770548158874768</v>
          </cell>
          <cell r="Y50">
            <v>2.9879673742111357</v>
          </cell>
          <cell r="Z50">
            <v>0</v>
          </cell>
          <cell r="AA50">
            <v>0.75420539438275025</v>
          </cell>
          <cell r="AB50">
            <v>37.114353563061663</v>
          </cell>
        </row>
        <row r="51">
          <cell r="Q51">
            <v>5.7508249044293418</v>
          </cell>
          <cell r="R51">
            <v>20.089067752483601</v>
          </cell>
          <cell r="S51">
            <v>4.1147951953439668</v>
          </cell>
          <cell r="T51">
            <v>4.1147951953439668</v>
          </cell>
          <cell r="U51" t="e">
            <v>#VALUE!</v>
          </cell>
          <cell r="V51" t="e">
            <v>#VALUE!</v>
          </cell>
          <cell r="W51" t="e">
            <v>#VALUE!</v>
          </cell>
          <cell r="X51">
            <v>1.0945852178594437</v>
          </cell>
          <cell r="Y51">
            <v>2.7381741301794285</v>
          </cell>
          <cell r="Z51">
            <v>0</v>
          </cell>
          <cell r="AA51">
            <v>1.0595666797210397</v>
          </cell>
          <cell r="AB51">
            <v>34.847013880016824</v>
          </cell>
        </row>
        <row r="52">
          <cell r="Q52">
            <v>5.8582693835584818</v>
          </cell>
          <cell r="R52">
            <v>21.768021643839639</v>
          </cell>
          <cell r="S52">
            <v>4.5508453059597977</v>
          </cell>
          <cell r="T52">
            <v>4.5508453059597977</v>
          </cell>
          <cell r="U52" t="e">
            <v>#VALUE!</v>
          </cell>
          <cell r="V52" t="e">
            <v>#VALUE!</v>
          </cell>
          <cell r="W52">
            <v>0</v>
          </cell>
          <cell r="X52">
            <v>1.2296732800312955</v>
          </cell>
          <cell r="Y52">
            <v>3.0020333436057345</v>
          </cell>
          <cell r="Z52">
            <v>0</v>
          </cell>
          <cell r="AA52">
            <v>1.0773905130356869</v>
          </cell>
          <cell r="AB52">
            <v>37.486233470030633</v>
          </cell>
        </row>
        <row r="53">
          <cell r="Q53">
            <v>6.0642748128091473</v>
          </cell>
          <cell r="R53">
            <v>20.574288324329647</v>
          </cell>
          <cell r="S53">
            <v>5.8379197597776926</v>
          </cell>
          <cell r="T53">
            <v>5.8379197597776926</v>
          </cell>
          <cell r="U53" t="e">
            <v>#VALUE!</v>
          </cell>
          <cell r="V53" t="e">
            <v>#VALUE!</v>
          </cell>
          <cell r="W53">
            <v>0</v>
          </cell>
          <cell r="X53">
            <v>1.1978444506437596</v>
          </cell>
          <cell r="Y53">
            <v>3.3044994925557396</v>
          </cell>
          <cell r="Z53">
            <v>0</v>
          </cell>
          <cell r="AA53">
            <v>0.9443843786067907</v>
          </cell>
          <cell r="AB53">
            <v>37.923211218722777</v>
          </cell>
        </row>
        <row r="54">
          <cell r="Q54">
            <v>6.418778146092234</v>
          </cell>
          <cell r="R54">
            <v>20.636476087629713</v>
          </cell>
          <cell r="S54">
            <v>7.2012780300180657</v>
          </cell>
          <cell r="T54">
            <v>7.2012780300180657</v>
          </cell>
          <cell r="U54" t="e">
            <v>#VALUE!</v>
          </cell>
          <cell r="V54" t="e">
            <v>#VALUE!</v>
          </cell>
          <cell r="W54">
            <v>0</v>
          </cell>
          <cell r="X54">
            <v>1.4680243911603086</v>
          </cell>
          <cell r="Y54">
            <v>3.7304816225305113</v>
          </cell>
          <cell r="Z54">
            <v>0</v>
          </cell>
          <cell r="AA54">
            <v>1.1192398617180253</v>
          </cell>
          <cell r="AB54">
            <v>40.574278139148859</v>
          </cell>
        </row>
        <row r="55">
          <cell r="Q55">
            <v>6.3051123164490424</v>
          </cell>
          <cell r="R55">
            <v>19.187094486139809</v>
          </cell>
          <cell r="S55">
            <v>6.5724935483261913</v>
          </cell>
          <cell r="T55">
            <v>6.4090092918710315</v>
          </cell>
          <cell r="U55" t="e">
            <v>#VALUE!</v>
          </cell>
          <cell r="V55" t="e">
            <v>#VALUE!</v>
          </cell>
          <cell r="W55">
            <v>0.16348425645515885</v>
          </cell>
          <cell r="X55">
            <v>1.2163850217641201</v>
          </cell>
          <cell r="Y55">
            <v>3.4243842941781559</v>
          </cell>
          <cell r="Z55">
            <v>0</v>
          </cell>
          <cell r="AA55">
            <v>0.86133687846922569</v>
          </cell>
          <cell r="AB55">
            <v>37.566806545326543</v>
          </cell>
        </row>
        <row r="56">
          <cell r="Q56">
            <v>6.1516309435327949</v>
          </cell>
          <cell r="R56">
            <v>19.030690457839384</v>
          </cell>
          <cell r="S56">
            <v>7.7419022589716944</v>
          </cell>
          <cell r="T56">
            <v>7.477534651179071</v>
          </cell>
          <cell r="U56" t="e">
            <v>#VALUE!</v>
          </cell>
          <cell r="V56" t="e">
            <v>#VALUE!</v>
          </cell>
          <cell r="W56">
            <v>0.26436760779262508</v>
          </cell>
          <cell r="X56">
            <v>1.165050678407044</v>
          </cell>
          <cell r="Y56">
            <v>3.5295539627740991</v>
          </cell>
          <cell r="Z56">
            <v>0</v>
          </cell>
          <cell r="AA56">
            <v>0.99473313807885844</v>
          </cell>
          <cell r="AB56">
            <v>38.613561439603878</v>
          </cell>
        </row>
        <row r="57">
          <cell r="Q57">
            <v>6.2792380352979817</v>
          </cell>
          <cell r="R57">
            <v>19.616856716970581</v>
          </cell>
          <cell r="S57">
            <v>8.1510019083268457</v>
          </cell>
          <cell r="T57">
            <v>7.8755103807936777</v>
          </cell>
          <cell r="U57" t="e">
            <v>#VALUE!</v>
          </cell>
          <cell r="V57" t="e">
            <v>#VALUE!</v>
          </cell>
          <cell r="W57">
            <v>0.2754915275331668</v>
          </cell>
          <cell r="X57">
            <v>1.3632392306407168</v>
          </cell>
          <cell r="Y57">
            <v>3.3602408267947816</v>
          </cell>
          <cell r="Z57">
            <v>0</v>
          </cell>
          <cell r="AA57">
            <v>0.88489962863845839</v>
          </cell>
          <cell r="AB57">
            <v>39.655476346669367</v>
          </cell>
        </row>
        <row r="58">
          <cell r="Q58">
            <v>6.2308823372142994</v>
          </cell>
          <cell r="R58">
            <v>21.433967370086375</v>
          </cell>
          <cell r="S58">
            <v>7.9120435006315883</v>
          </cell>
          <cell r="T58">
            <v>7.5952951617690081</v>
          </cell>
          <cell r="U58" t="e">
            <v>#VALUE!</v>
          </cell>
          <cell r="V58" t="e">
            <v>#VALUE!</v>
          </cell>
          <cell r="W58">
            <v>0.31674833886258036</v>
          </cell>
          <cell r="X58">
            <v>1.4376387008711367</v>
          </cell>
          <cell r="Y58">
            <v>3.4527632713140806</v>
          </cell>
          <cell r="Z58">
            <v>0</v>
          </cell>
          <cell r="AA58">
            <v>0.66794224210220865</v>
          </cell>
          <cell r="AB58">
            <v>41.135237422219689</v>
          </cell>
        </row>
        <row r="59">
          <cell r="Q59">
            <v>6.3407051441154714</v>
          </cell>
          <cell r="R59">
            <v>20.381576325319589</v>
          </cell>
          <cell r="S59">
            <v>8.0762756482441223</v>
          </cell>
          <cell r="T59">
            <v>7.6804050154471408</v>
          </cell>
          <cell r="U59" t="e">
            <v>#VALUE!</v>
          </cell>
          <cell r="V59" t="e">
            <v>#VALUE!</v>
          </cell>
          <cell r="W59">
            <v>0.39587063279698242</v>
          </cell>
          <cell r="X59">
            <v>1.3965499184368229</v>
          </cell>
          <cell r="Y59">
            <v>3.23698326935562</v>
          </cell>
          <cell r="Z59">
            <v>0</v>
          </cell>
          <cell r="AA59">
            <v>0.63188011969809477</v>
          </cell>
          <cell r="AB59">
            <v>40.063970425169728</v>
          </cell>
        </row>
        <row r="60">
          <cell r="Q60">
            <v>5.8077527554728361</v>
          </cell>
          <cell r="R60">
            <v>21.221511382841474</v>
          </cell>
          <cell r="S60">
            <v>9.0454764332260371</v>
          </cell>
          <cell r="T60">
            <v>8.5859220006290062</v>
          </cell>
          <cell r="U60" t="e">
            <v>#VALUE!</v>
          </cell>
          <cell r="V60" t="e">
            <v>#VALUE!</v>
          </cell>
          <cell r="W60">
            <v>0.45955443259703066</v>
          </cell>
          <cell r="X60">
            <v>1.3632650492283369</v>
          </cell>
          <cell r="Y60">
            <v>3.4622079998784701</v>
          </cell>
          <cell r="Z60">
            <v>0</v>
          </cell>
          <cell r="AA60">
            <v>0.5104754222622232</v>
          </cell>
          <cell r="AB60">
            <v>41.410689042909382</v>
          </cell>
        </row>
        <row r="61">
          <cell r="Q61">
            <v>5.9788951805855683</v>
          </cell>
          <cell r="R61">
            <v>19.985660957790042</v>
          </cell>
          <cell r="S61">
            <v>9.9729550898857493</v>
          </cell>
          <cell r="T61">
            <v>9.4900836716683248</v>
          </cell>
          <cell r="U61" t="e">
            <v>#VALUE!</v>
          </cell>
          <cell r="V61" t="e">
            <v>#VALUE!</v>
          </cell>
          <cell r="W61">
            <v>0.48287141821742535</v>
          </cell>
          <cell r="X61">
            <v>1.2758265426622026</v>
          </cell>
          <cell r="Y61">
            <v>3.4481885155903376</v>
          </cell>
          <cell r="Z61">
            <v>0</v>
          </cell>
          <cell r="AA61">
            <v>0.40830740179656461</v>
          </cell>
          <cell r="AB61">
            <v>41.069833688310467</v>
          </cell>
        </row>
        <row r="62">
          <cell r="Q62">
            <v>6.2128039445848788</v>
          </cell>
          <cell r="R62">
            <v>20.997599342125653</v>
          </cell>
          <cell r="S62">
            <v>10.701800985214385</v>
          </cell>
          <cell r="T62">
            <v>10.215486523200068</v>
          </cell>
          <cell r="U62" t="e">
            <v>#VALUE!</v>
          </cell>
          <cell r="V62" t="e">
            <v>#VALUE!</v>
          </cell>
          <cell r="W62">
            <v>0.48631446201431761</v>
          </cell>
          <cell r="X62">
            <v>1.2833925798747641</v>
          </cell>
          <cell r="Y62">
            <v>3.6685182538431254</v>
          </cell>
          <cell r="Z62">
            <v>0</v>
          </cell>
          <cell r="AA62">
            <v>0.35002391911469266</v>
          </cell>
          <cell r="AB62">
            <v>43.2141390247575</v>
          </cell>
        </row>
        <row r="63">
          <cell r="Q63">
            <v>6.2430783925584441</v>
          </cell>
          <cell r="R63">
            <v>17.872165485680888</v>
          </cell>
          <cell r="S63">
            <v>11.043647681552084</v>
          </cell>
          <cell r="T63">
            <v>10.533430007710422</v>
          </cell>
          <cell r="U63" t="e">
            <v>#VALUE!</v>
          </cell>
          <cell r="V63" t="e">
            <v>#VALUE!</v>
          </cell>
          <cell r="W63">
            <v>0.5102176738416625</v>
          </cell>
          <cell r="X63">
            <v>1.0955957045852038</v>
          </cell>
          <cell r="Y63">
            <v>3.4599057571459757</v>
          </cell>
          <cell r="Z63">
            <v>0</v>
          </cell>
          <cell r="AA63">
            <v>0.33642944773752553</v>
          </cell>
          <cell r="AB63">
            <v>40.050822469260119</v>
          </cell>
        </row>
        <row r="64">
          <cell r="Q64">
            <v>5.9107272874540238</v>
          </cell>
          <cell r="R64">
            <v>17.271566685792699</v>
          </cell>
          <cell r="S64">
            <v>11.844490248086764</v>
          </cell>
          <cell r="T64">
            <v>11.129097079969121</v>
          </cell>
          <cell r="U64">
            <v>0</v>
          </cell>
          <cell r="V64">
            <v>0.14065241843376441</v>
          </cell>
          <cell r="W64">
            <v>0.57474074968387989</v>
          </cell>
          <cell r="X64">
            <v>1.2843122029627023</v>
          </cell>
          <cell r="Y64">
            <v>3.5513157745557855</v>
          </cell>
          <cell r="Z64">
            <v>0</v>
          </cell>
          <cell r="AA64">
            <v>0.36427402047677526</v>
          </cell>
          <cell r="AB64">
            <v>40.226686219328748</v>
          </cell>
        </row>
        <row r="65">
          <cell r="Q65">
            <v>6.1220249448559851</v>
          </cell>
          <cell r="R65">
            <v>15.970554508591144</v>
          </cell>
          <cell r="S65">
            <v>12.682850218092231</v>
          </cell>
          <cell r="T65">
            <v>11.36923844917504</v>
          </cell>
          <cell r="U65">
            <v>0</v>
          </cell>
          <cell r="V65">
            <v>0.61361176491936176</v>
          </cell>
          <cell r="W65">
            <v>0.70000000399783147</v>
          </cell>
          <cell r="X65">
            <v>1.5139478372296256</v>
          </cell>
          <cell r="Y65">
            <v>3.6577160051867321</v>
          </cell>
          <cell r="Z65">
            <v>0</v>
          </cell>
          <cell r="AA65">
            <v>0.33958291977020005</v>
          </cell>
          <cell r="AB65">
            <v>40.286676433725923</v>
          </cell>
        </row>
        <row r="66">
          <cell r="Q66">
            <v>6.1447217709556412</v>
          </cell>
          <cell r="R66">
            <v>16.1108631207454</v>
          </cell>
          <cell r="S66">
            <v>14.071367613265162</v>
          </cell>
          <cell r="T66">
            <v>12.148192945354666</v>
          </cell>
          <cell r="U66">
            <v>0.16004650946795265</v>
          </cell>
          <cell r="V66">
            <v>0.97792057100903729</v>
          </cell>
          <cell r="W66">
            <v>0.78520758743350572</v>
          </cell>
          <cell r="X66">
            <v>1.6309949613659966</v>
          </cell>
          <cell r="Y66">
            <v>3.9156325562672589</v>
          </cell>
          <cell r="Z66">
            <v>0</v>
          </cell>
          <cell r="AA66">
            <v>0.31817663644407695</v>
          </cell>
          <cell r="AB66">
            <v>42.191756659043534</v>
          </cell>
        </row>
        <row r="67">
          <cell r="Q67">
            <v>6.4145096010527869</v>
          </cell>
          <cell r="R67">
            <v>13.321330100019962</v>
          </cell>
          <cell r="S67">
            <v>14.169469463124582</v>
          </cell>
          <cell r="T67">
            <v>11.804768449671496</v>
          </cell>
          <cell r="U67">
            <v>0.36198383852554222</v>
          </cell>
          <cell r="V67">
            <v>1.2212116921856691</v>
          </cell>
          <cell r="W67">
            <v>0.78150548274187626</v>
          </cell>
          <cell r="X67">
            <v>1.4803072047553028</v>
          </cell>
          <cell r="Y67">
            <v>3.8074087858114036</v>
          </cell>
          <cell r="Z67">
            <v>0</v>
          </cell>
          <cell r="AA67">
            <v>0.48941162856750026</v>
          </cell>
          <cell r="AB67">
            <v>39.682436783331539</v>
          </cell>
        </row>
        <row r="68">
          <cell r="Q68">
            <v>6.0195983951969314</v>
          </cell>
          <cell r="R68">
            <v>14.227053555565192</v>
          </cell>
          <cell r="S68">
            <v>15.084674421819916</v>
          </cell>
          <cell r="T68">
            <v>11.824126927791529</v>
          </cell>
          <cell r="U68">
            <v>0.80266743085991421</v>
          </cell>
          <cell r="V68">
            <v>1.6074871978733418</v>
          </cell>
          <cell r="W68">
            <v>0.85039286529513203</v>
          </cell>
          <cell r="X68">
            <v>1.5828425638577104</v>
          </cell>
          <cell r="Y68">
            <v>4.1188564965728158</v>
          </cell>
          <cell r="Z68">
            <v>0</v>
          </cell>
          <cell r="AA68">
            <v>0.42087430380929602</v>
          </cell>
          <cell r="AB68">
            <v>41.453899736821867</v>
          </cell>
        </row>
        <row r="69">
          <cell r="Q69">
            <v>6.3311440958112417</v>
          </cell>
          <cell r="R69">
            <v>14.266648364870829</v>
          </cell>
          <cell r="S69">
            <v>15.955740076466643</v>
          </cell>
          <cell r="T69">
            <v>11.724015802416766</v>
          </cell>
          <cell r="U69">
            <v>1.3584912040739383</v>
          </cell>
          <cell r="V69">
            <v>1.9546061869805189</v>
          </cell>
          <cell r="W69">
            <v>0.9186268829954195</v>
          </cell>
          <cell r="X69">
            <v>1.5745860456813507</v>
          </cell>
          <cell r="Y69">
            <v>4.2829083375699684</v>
          </cell>
          <cell r="Z69">
            <v>0</v>
          </cell>
          <cell r="AA69">
            <v>0.43637506699673695</v>
          </cell>
          <cell r="AB69">
            <v>42.847401987396772</v>
          </cell>
        </row>
        <row r="70">
          <cell r="Q70">
            <v>7.3389358832847185</v>
          </cell>
          <cell r="R70">
            <v>15.032074099213254</v>
          </cell>
          <cell r="S70">
            <v>17.486933057356175</v>
          </cell>
          <cell r="T70">
            <v>12.152192061690105</v>
          </cell>
          <cell r="U70">
            <v>1.9802121339196184</v>
          </cell>
          <cell r="V70">
            <v>2.3570336829813701</v>
          </cell>
          <cell r="W70">
            <v>0.99749517876508176</v>
          </cell>
          <cell r="X70">
            <v>1.5421348275058973</v>
          </cell>
          <cell r="Y70">
            <v>4.5164540834786333</v>
          </cell>
          <cell r="Z70">
            <v>0</v>
          </cell>
          <cell r="AA70">
            <v>0.41906072616419088</v>
          </cell>
          <cell r="AB70">
            <v>46.335592677002865</v>
          </cell>
        </row>
        <row r="71">
          <cell r="Q71">
            <v>8.028451005613956</v>
          </cell>
          <cell r="R71">
            <v>13.104644037478302</v>
          </cell>
          <cell r="S71">
            <v>17.586847582829503</v>
          </cell>
          <cell r="T71">
            <v>11.634019195004891</v>
          </cell>
          <cell r="U71">
            <v>2.4040663585762361</v>
          </cell>
          <cell r="V71">
            <v>2.4988351479173292</v>
          </cell>
          <cell r="W71">
            <v>1.0499268813310472</v>
          </cell>
          <cell r="X71">
            <v>1.6113304128137063</v>
          </cell>
          <cell r="Y71">
            <v>4.4148941038445288</v>
          </cell>
          <cell r="Z71">
            <v>0</v>
          </cell>
          <cell r="AA71">
            <v>0.47547041917209443</v>
          </cell>
          <cell r="AB71">
            <v>45.22163756175209</v>
          </cell>
        </row>
        <row r="72">
          <cell r="Q72">
            <v>7.6112771895598952</v>
          </cell>
          <cell r="R72">
            <v>13.029464353722336</v>
          </cell>
          <cell r="S72">
            <v>19.478807616228224</v>
          </cell>
          <cell r="T72">
            <v>12.691600244287388</v>
          </cell>
          <cell r="U72">
            <v>2.9074149412612065</v>
          </cell>
          <cell r="V72">
            <v>2.7349829952409137</v>
          </cell>
          <cell r="W72">
            <v>1.144809435438717</v>
          </cell>
          <cell r="X72">
            <v>1.8158074282394336</v>
          </cell>
          <cell r="Y72">
            <v>4.7795105976959205</v>
          </cell>
          <cell r="Z72">
            <v>0</v>
          </cell>
          <cell r="AA72">
            <v>0.45196497789440199</v>
          </cell>
          <cell r="AB72">
            <v>47.166832163340217</v>
          </cell>
        </row>
        <row r="73">
          <cell r="Q73">
            <v>7.398850180957643</v>
          </cell>
          <cell r="R73">
            <v>12.031392211453596</v>
          </cell>
          <cell r="S73">
            <v>18.991939214125772</v>
          </cell>
          <cell r="T73">
            <v>12.193304540378245</v>
          </cell>
          <cell r="U73">
            <v>2.7379939197287824</v>
          </cell>
          <cell r="V73">
            <v>2.8902480890290603</v>
          </cell>
          <cell r="W73">
            <v>1.1703926649896859</v>
          </cell>
          <cell r="X73">
            <v>1.9474598644505272</v>
          </cell>
          <cell r="Y73">
            <v>4.5943308817851545</v>
          </cell>
          <cell r="Z73">
            <v>0</v>
          </cell>
          <cell r="AA73">
            <v>0.41023489503277455</v>
          </cell>
          <cell r="AB73">
            <v>45.374207247805465</v>
          </cell>
        </row>
        <row r="74">
          <cell r="Q74">
            <v>7.6029469985212632</v>
          </cell>
          <cell r="R74">
            <v>12.174229695526543</v>
          </cell>
          <cell r="S74">
            <v>19.879937887693441</v>
          </cell>
          <cell r="T74">
            <v>12.646094890581001</v>
          </cell>
          <cell r="U74">
            <v>2.9904799985116135</v>
          </cell>
          <cell r="V74">
            <v>3.1884422610455814</v>
          </cell>
          <cell r="W74">
            <v>1.0549207375552445</v>
          </cell>
          <cell r="X74">
            <v>2.1211183808833991</v>
          </cell>
          <cell r="Y74">
            <v>4.8925147215963216</v>
          </cell>
          <cell r="Z74">
            <v>0</v>
          </cell>
          <cell r="AA74">
            <v>0.37599131218076715</v>
          </cell>
          <cell r="AB74">
            <v>47.046738996401736</v>
          </cell>
        </row>
        <row r="75">
          <cell r="Q75">
            <v>7.9320972144587802</v>
          </cell>
          <cell r="R75">
            <v>11.213532628955223</v>
          </cell>
          <cell r="S75">
            <v>18.8829182502446</v>
          </cell>
          <cell r="T75">
            <v>12.241352398831729</v>
          </cell>
          <cell r="U75">
            <v>2.4031091030441076</v>
          </cell>
          <cell r="V75">
            <v>3.1283230716172805</v>
          </cell>
          <cell r="W75">
            <v>1.110133676751488</v>
          </cell>
          <cell r="X75">
            <v>1.9922267000595892</v>
          </cell>
          <cell r="Y75">
            <v>4.3130035963661522</v>
          </cell>
          <cell r="Z75">
            <v>0</v>
          </cell>
          <cell r="AA75">
            <v>0.37802846951701174</v>
          </cell>
          <cell r="AB75">
            <v>44.71180685960136</v>
          </cell>
        </row>
        <row r="76">
          <cell r="Q76">
            <v>7.6367095818818829</v>
          </cell>
          <cell r="R76">
            <v>13.258545040594646</v>
          </cell>
          <cell r="S76">
            <v>18.329414778974265</v>
          </cell>
          <cell r="T76">
            <v>11.242869486237336</v>
          </cell>
          <cell r="U76">
            <v>2.6063103783050345</v>
          </cell>
          <cell r="V76">
            <v>3.3265346159267204</v>
          </cell>
          <cell r="W76">
            <v>1.1537002985051732</v>
          </cell>
          <cell r="X76">
            <v>2.1528062350494603</v>
          </cell>
          <cell r="Y76">
            <v>4.6971489345755586</v>
          </cell>
          <cell r="Z76">
            <v>0</v>
          </cell>
          <cell r="AA76">
            <v>0.53725493701338978</v>
          </cell>
          <cell r="AB76">
            <v>46.611879508089203</v>
          </cell>
        </row>
        <row r="77">
          <cell r="Q77">
            <v>7.6511117980883654</v>
          </cell>
          <cell r="R77">
            <v>11.905194418320706</v>
          </cell>
          <cell r="S77">
            <v>19.537809073718986</v>
          </cell>
          <cell r="T77">
            <v>12.246805752895117</v>
          </cell>
          <cell r="U77">
            <v>2.4817454593130441</v>
          </cell>
          <cell r="V77">
            <v>3.5758600950199821</v>
          </cell>
          <cell r="W77">
            <v>1.2333977664908422</v>
          </cell>
          <cell r="X77">
            <v>2.4613707215772744</v>
          </cell>
          <cell r="Y77">
            <v>4.7216945136552138</v>
          </cell>
          <cell r="Z77">
            <v>0</v>
          </cell>
          <cell r="AA77">
            <v>0.47995153742060359</v>
          </cell>
          <cell r="AB77">
            <v>46.757132062781146</v>
          </cell>
        </row>
        <row r="78">
          <cell r="Q78">
            <v>7.9573871323658913</v>
          </cell>
          <cell r="R78">
            <v>12.610806282833112</v>
          </cell>
          <cell r="S78">
            <v>21.080974995684841</v>
          </cell>
          <cell r="T78">
            <v>13.358553618335591</v>
          </cell>
          <cell r="U78">
            <v>2.5171311534386751</v>
          </cell>
          <cell r="V78">
            <v>3.7902897066405892</v>
          </cell>
          <cell r="W78">
            <v>1.4150005172699864</v>
          </cell>
          <cell r="X78">
            <v>2.8123047420058156</v>
          </cell>
          <cell r="Y78">
            <v>5.086267190836165</v>
          </cell>
          <cell r="Z78">
            <v>0</v>
          </cell>
          <cell r="AA78">
            <v>0.6092439217647363</v>
          </cell>
          <cell r="AB78">
            <v>50.156984265490564</v>
          </cell>
        </row>
        <row r="79">
          <cell r="Q79">
            <v>8.4039266019574974</v>
          </cell>
          <cell r="R79">
            <v>11.472154444758983</v>
          </cell>
          <cell r="S79">
            <v>20.274130010668301</v>
          </cell>
          <cell r="T79">
            <v>12.784986137264942</v>
          </cell>
          <cell r="U79">
            <v>2.133563468929105</v>
          </cell>
          <cell r="V79">
            <v>3.7061749340075898</v>
          </cell>
          <cell r="W79">
            <v>1.6494054704666656</v>
          </cell>
          <cell r="X79">
            <v>2.4706132632074702</v>
          </cell>
          <cell r="Y79">
            <v>4.701852361074228</v>
          </cell>
          <cell r="Z79">
            <v>0</v>
          </cell>
          <cell r="AA79">
            <v>0.47611420953727213</v>
          </cell>
          <cell r="AB79">
            <v>47.798790891203751</v>
          </cell>
        </row>
        <row r="80">
          <cell r="Q80">
            <v>7.9750072396528218</v>
          </cell>
          <cell r="R80">
            <v>11.725635638943571</v>
          </cell>
          <cell r="S80">
            <v>20.735720877816487</v>
          </cell>
          <cell r="T80">
            <v>11.622491902920345</v>
          </cell>
          <cell r="U80">
            <v>2.8260176323653501</v>
          </cell>
          <cell r="V80">
            <v>4.21869340897433</v>
          </cell>
          <cell r="W80">
            <v>2.0685179335564614</v>
          </cell>
          <cell r="X80">
            <v>2.5972026674413695</v>
          </cell>
          <cell r="Y80">
            <v>4.9136708413419878</v>
          </cell>
          <cell r="Z80">
            <v>0</v>
          </cell>
          <cell r="AA80">
            <v>1.0834958901673366</v>
          </cell>
          <cell r="AB80">
            <v>49.030733155363571</v>
          </cell>
        </row>
        <row r="81">
          <cell r="Q81">
            <v>8.3129948920922327</v>
          </cell>
          <cell r="R81">
            <v>11.484589307520618</v>
          </cell>
          <cell r="S81">
            <v>20.54050269258893</v>
          </cell>
          <cell r="T81">
            <v>11.745564067798664</v>
          </cell>
          <cell r="U81">
            <v>2.8737447120700277</v>
          </cell>
          <cell r="V81">
            <v>3.8764089916407403</v>
          </cell>
          <cell r="W81">
            <v>2.0447849210794975</v>
          </cell>
          <cell r="X81">
            <v>2.5268693197591814</v>
          </cell>
          <cell r="Y81">
            <v>4.8796342190401081</v>
          </cell>
          <cell r="Z81">
            <v>0</v>
          </cell>
          <cell r="AA81">
            <v>0.74635597608124871</v>
          </cell>
          <cell r="AB81">
            <v>48.490946407082326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Semana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D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gráfica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.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COM"/>
      <sheetName val="BALCOM CON AJUSTE"/>
      <sheetName val="BALCOM SIN PETROLEO ($)"/>
      <sheetName val="BALCOM SIN PETROLEO"/>
      <sheetName val="BALCOM vs prom Móvil"/>
      <sheetName val="BC  AJUST E. vs Prom Movil"/>
      <sheetName val="BC SPET vs Prom Movil"/>
      <sheetName val="BC SPET  A.E. vs Prom Movil"/>
      <sheetName val="XTOT"/>
      <sheetName val="XSIN MAQUILA"/>
      <sheetName val="XPETTOT"/>
      <sheetName val="XCRUDO"/>
      <sheetName val="XOTRASPET"/>
      <sheetName val="XNOPET"/>
      <sheetName val="XAGROPECUARIAS"/>
      <sheetName val="XEXTRACTIVAS"/>
      <sheetName val="XMANUF"/>
      <sheetName val="XMAQ1"/>
      <sheetName val="XMANUF SINMAQ"/>
      <sheetName val="MTOT1"/>
      <sheetName val="MSIN MAQUILA"/>
      <sheetName val="MCON1"/>
      <sheetName val="MINT1"/>
      <sheetName val="MMAQ1"/>
      <sheetName val="MINTSM1"/>
      <sheetName val="MCAP1"/>
      <sheetName val="PRECPET"/>
      <sheetName val="DATOSPPET"/>
      <sheetName val="BOTONES DE MACROS"/>
      <sheetName val="MMAQ MINT RESTO"/>
      <sheetName val="XMAQ Y MANUF RESTO"/>
      <sheetName val="XMANUF (tendenci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gs_y_□s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3"/>
      <sheetName val="UDI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 implicita "/>
      <sheetName val="Vol implicita  (2)"/>
      <sheetName val="Hoja1"/>
    </sheetNames>
    <sheetDataSet>
      <sheetData sheetId="0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sempleo"/>
      <sheetName val="PEA"/>
      <sheetName val="Tasa de informalidad"/>
      <sheetName val="Informalidad por estados"/>
      <sheetName val="Desocupación por estados"/>
      <sheetName val="IGAE"/>
      <sheetName val="Producción Industrial "/>
      <sheetName val="Consumo"/>
      <sheetName val="Índice de Confianza del Consumi"/>
      <sheetName val="Inversión fija bruta"/>
      <sheetName val="Exportaciones manufactureras"/>
      <sheetName val="Balanza comercial "/>
      <sheetName val="Cuenta Corriente "/>
      <sheetName val="CDS 5Y"/>
      <sheetName val="Vol Implicita "/>
      <sheetName val="Tipo de cambio  "/>
      <sheetName val="Tipo de Cambio (PM)"/>
      <sheetName val="Tenencia Bonos no Resid"/>
      <sheetName val="5y5y mex swap"/>
      <sheetName val="Tipo de cambio "/>
      <sheetName val="USDMXN analist vs merc"/>
      <sheetName val="Curva diferencial tasas"/>
      <sheetName val="Curva tasas MEX"/>
      <sheetName val="Interes Mexico"/>
      <sheetName val="Inflation swaps 5y5y"/>
      <sheetName val="Vol implicita  (2)"/>
      <sheetName val="Tipo de cambio elecciones"/>
      <sheetName val="Hoja1"/>
      <sheetName val="PIB Méxic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 Mexico"/>
      <sheetName val="Diferencial"/>
      <sheetName val="Hoja1"/>
      <sheetName val="Hoja2"/>
    </sheetNames>
    <sheetDataSet>
      <sheetData sheetId="0">
        <row r="5">
          <cell r="B5" t="str">
            <v>1 día</v>
          </cell>
        </row>
      </sheetData>
      <sheetData sheetId="1">
        <row r="4">
          <cell r="AO4" t="str">
            <v>día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tes"/>
      <sheetName val="Bonos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G"/>
      <sheetName val="SERIES"/>
      <sheetName val="AUTOMOTOR"/>
      <sheetName val="GRAF VAR ANUAL"/>
      <sheetName val="GRAF PROD IND"/>
      <sheetName val="GRAF MINERIA"/>
      <sheetName val="GRAF MANUFACT"/>
      <sheetName val="GRAF CONST"/>
      <sheetName val="GRAF ELEC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AN-RAM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GI"/>
      <sheetName val="PRECIOS"/>
      <sheetName val="CORRIENTES"/>
      <sheetName val="ANUAL_PROM"/>
      <sheetName val="RESUMEN"/>
      <sheetName val="SERIES"/>
      <sheetName val="AJUSTE"/>
      <sheetName val="ANUAL"/>
      <sheetName val="TRIMESTRAL"/>
      <sheetName val="ANUAL ACUM"/>
      <sheetName val="CONTRIBUCION"/>
      <sheetName val="CONTRIBUCION ACUM"/>
      <sheetName val="NOMINAL"/>
      <sheetName val="GRAF TOTAL"/>
      <sheetName val="GRAF SECTORES"/>
      <sheetName val="GRAF AJUSTE"/>
      <sheetName val="ANUAL_CTES"/>
      <sheetName val="ANUAL_CORR"/>
      <sheetName val="ANUAL_DEFLACTOR"/>
      <sheetName val="Corriente"/>
      <sheetName val="Anual_def"/>
      <sheetName val="G VA"/>
      <sheetName val="G VA T"/>
      <sheetName val="G AJ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5732604.6349830199</v>
          </cell>
        </row>
      </sheetData>
      <sheetData sheetId="6">
        <row r="6">
          <cell r="Q6">
            <v>360458.34134519298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-UDI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-105"/>
      <sheetName val="Per-205"/>
      <sheetName val="Per-305"/>
      <sheetName val="Per-405"/>
      <sheetName val="Per-106"/>
      <sheetName val="Per-206"/>
      <sheetName val="Per-306"/>
      <sheetName val="Per-406"/>
      <sheetName val="Per-107"/>
      <sheetName val="Per-207"/>
      <sheetName val="Per-307"/>
      <sheetName val="Per-407"/>
      <sheetName val="Per-108"/>
      <sheetName val="Per-208"/>
      <sheetName val="Per-308"/>
      <sheetName val="Per-408"/>
      <sheetName val="Per-109"/>
      <sheetName val="Per-209"/>
      <sheetName val="Per-309"/>
      <sheetName val="Per-409"/>
      <sheetName val="Per-110"/>
      <sheetName val="Per-210"/>
      <sheetName val="Per-310"/>
      <sheetName val="Per-410"/>
      <sheetName val="Per-111"/>
      <sheetName val="Per-211"/>
      <sheetName val="Per-311"/>
      <sheetName val="Per-411"/>
      <sheetName val="Per-112"/>
      <sheetName val="Per-212"/>
      <sheetName val="Per-312"/>
      <sheetName val="Per-412"/>
      <sheetName val="Per-113"/>
      <sheetName val="Per-213"/>
      <sheetName val="Per-313"/>
      <sheetName val="Per-413"/>
      <sheetName val="Per-114"/>
      <sheetName val="Per-214"/>
      <sheetName val="Per-314"/>
      <sheetName val="Per-414"/>
      <sheetName val="Per-115"/>
      <sheetName val="Per-215"/>
      <sheetName val="Per-315"/>
      <sheetName val="Per-415"/>
      <sheetName val="Per-116"/>
      <sheetName val="Per-216"/>
      <sheetName val="Per-316"/>
      <sheetName val="Per-416"/>
      <sheetName val="Per-117"/>
      <sheetName val="Per-217"/>
      <sheetName val="Per-317"/>
      <sheetName val="Per-41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58.726060317933303</v>
          </cell>
          <cell r="D9">
            <v>28.623051017866548</v>
          </cell>
          <cell r="E9">
            <v>53.895072599738668</v>
          </cell>
          <cell r="F9">
            <v>33.003335930136622</v>
          </cell>
        </row>
        <row r="10">
          <cell r="A10" t="str">
            <v>Aguascalientes</v>
          </cell>
          <cell r="C10">
            <v>48.592959999999998</v>
          </cell>
          <cell r="D10">
            <v>25.798020000000001</v>
          </cell>
          <cell r="E10">
            <v>46.819409999999998</v>
          </cell>
          <cell r="F10">
            <v>27.27985</v>
          </cell>
        </row>
        <row r="11">
          <cell r="A11" t="str">
            <v>Baja California</v>
          </cell>
          <cell r="C11">
            <v>42.739930000000001</v>
          </cell>
          <cell r="D11">
            <v>20.66658</v>
          </cell>
          <cell r="E11">
            <v>40.486339999999998</v>
          </cell>
          <cell r="F11">
            <v>22.008959999999998</v>
          </cell>
        </row>
        <row r="12">
          <cell r="A12" t="str">
            <v>Baja California Sur</v>
          </cell>
          <cell r="C12">
            <v>42.270189999999999</v>
          </cell>
          <cell r="D12">
            <v>19.212299999999999</v>
          </cell>
          <cell r="E12">
            <v>40.656779999999998</v>
          </cell>
          <cell r="F12">
            <v>21.034490000000002</v>
          </cell>
        </row>
        <row r="13">
          <cell r="A13" t="str">
            <v>Campeche</v>
          </cell>
          <cell r="C13">
            <v>62.514989999999997</v>
          </cell>
          <cell r="D13">
            <v>28.90382</v>
          </cell>
          <cell r="E13">
            <v>56.017209999999999</v>
          </cell>
          <cell r="F13">
            <v>35.414920000000002</v>
          </cell>
        </row>
        <row r="14">
          <cell r="A14" t="str">
            <v>Coahuila de Zaragoza</v>
          </cell>
          <cell r="C14">
            <v>41.029589999999999</v>
          </cell>
          <cell r="D14">
            <v>24.338750000000001</v>
          </cell>
          <cell r="E14">
            <v>40.416260000000001</v>
          </cell>
          <cell r="F14">
            <v>25.279350000000001</v>
          </cell>
        </row>
        <row r="15">
          <cell r="A15" t="str">
            <v>Colima</v>
          </cell>
          <cell r="C15">
            <v>54.805340000000001</v>
          </cell>
          <cell r="D15">
            <v>21.868230000000001</v>
          </cell>
          <cell r="E15">
            <v>51.387050000000002</v>
          </cell>
          <cell r="F15">
            <v>24.585629999999998</v>
          </cell>
        </row>
        <row r="16">
          <cell r="A16" t="str">
            <v>Chiapas</v>
          </cell>
          <cell r="C16">
            <v>77.736279999999994</v>
          </cell>
          <cell r="D16">
            <v>21.686710000000001</v>
          </cell>
          <cell r="E16">
            <v>66.442409999999995</v>
          </cell>
          <cell r="F16">
            <v>35.623840000000001</v>
          </cell>
        </row>
        <row r="17">
          <cell r="A17" t="str">
            <v>Chihuahua</v>
          </cell>
          <cell r="C17">
            <v>39.290799999999997</v>
          </cell>
          <cell r="D17">
            <v>16.53764</v>
          </cell>
          <cell r="E17">
            <v>35.579610000000002</v>
          </cell>
          <cell r="F17">
            <v>17.90775</v>
          </cell>
        </row>
        <row r="18">
          <cell r="A18" t="str">
            <v>Distrito Federal</v>
          </cell>
          <cell r="C18">
            <v>49.887659999999997</v>
          </cell>
          <cell r="D18">
            <v>29.390129999999999</v>
          </cell>
          <cell r="E18">
            <v>49.792819999999999</v>
          </cell>
          <cell r="F18">
            <v>29.475349999999999</v>
          </cell>
        </row>
        <row r="19">
          <cell r="A19" t="str">
            <v>Durango</v>
          </cell>
          <cell r="C19">
            <v>56.259250000000002</v>
          </cell>
          <cell r="D19">
            <v>30.622610000000002</v>
          </cell>
          <cell r="E19">
            <v>52.95091</v>
          </cell>
          <cell r="F19">
            <v>34.381689999999999</v>
          </cell>
        </row>
        <row r="20">
          <cell r="A20" t="str">
            <v>Guanajuato</v>
          </cell>
          <cell r="C20">
            <v>62.279800000000002</v>
          </cell>
          <cell r="D20">
            <v>31.718070000000001</v>
          </cell>
          <cell r="E20">
            <v>59.261110000000002</v>
          </cell>
          <cell r="F20">
            <v>34.943989999999999</v>
          </cell>
        </row>
        <row r="21">
          <cell r="A21" t="str">
            <v>Guerrero</v>
          </cell>
          <cell r="C21">
            <v>78.939670000000007</v>
          </cell>
          <cell r="D21">
            <v>37.972270000000002</v>
          </cell>
          <cell r="E21">
            <v>71.905690000000007</v>
          </cell>
          <cell r="F21">
            <v>53.14564</v>
          </cell>
        </row>
        <row r="22">
          <cell r="A22" t="str">
            <v>Hidalgo</v>
          </cell>
          <cell r="C22">
            <v>73.992679999999993</v>
          </cell>
          <cell r="D22">
            <v>33.723649999999999</v>
          </cell>
          <cell r="E22">
            <v>67.653989999999993</v>
          </cell>
          <cell r="F22">
            <v>43.136420000000001</v>
          </cell>
        </row>
        <row r="23">
          <cell r="A23" t="str">
            <v>Jalisco</v>
          </cell>
          <cell r="C23">
            <v>55.466119999999997</v>
          </cell>
          <cell r="D23">
            <v>27.595030000000001</v>
          </cell>
          <cell r="E23">
            <v>52.713259999999998</v>
          </cell>
          <cell r="F23">
            <v>30.576260000000001</v>
          </cell>
        </row>
        <row r="24">
          <cell r="A24" t="str">
            <v>México</v>
          </cell>
          <cell r="C24">
            <v>56.930669999999999</v>
          </cell>
          <cell r="D24">
            <v>35.215949999999999</v>
          </cell>
          <cell r="E24">
            <v>55.064079999999997</v>
          </cell>
          <cell r="F24">
            <v>36.958970000000001</v>
          </cell>
        </row>
        <row r="25">
          <cell r="A25" t="str">
            <v>Michoacán de Ocampo</v>
          </cell>
          <cell r="C25">
            <v>71.214010000000002</v>
          </cell>
          <cell r="D25">
            <v>36.055439999999997</v>
          </cell>
          <cell r="E25">
            <v>66.09384</v>
          </cell>
          <cell r="F25">
            <v>44.639580000000002</v>
          </cell>
        </row>
        <row r="26">
          <cell r="A26" t="str">
            <v>Morelos</v>
          </cell>
          <cell r="C26">
            <v>66.379239999999996</v>
          </cell>
          <cell r="D26">
            <v>34.123420000000003</v>
          </cell>
          <cell r="E26">
            <v>63.503</v>
          </cell>
          <cell r="F26">
            <v>38.390059999999998</v>
          </cell>
        </row>
        <row r="27">
          <cell r="A27" t="str">
            <v>Nayarit</v>
          </cell>
          <cell r="C27">
            <v>63.598730000000003</v>
          </cell>
          <cell r="D27">
            <v>28.965330000000002</v>
          </cell>
          <cell r="E27">
            <v>58.010910000000003</v>
          </cell>
          <cell r="F27">
            <v>35.858179999999997</v>
          </cell>
        </row>
        <row r="28">
          <cell r="A28" t="str">
            <v>Nuevo León</v>
          </cell>
          <cell r="C28">
            <v>39.39425</v>
          </cell>
          <cell r="D28">
            <v>21.31091</v>
          </cell>
          <cell r="E28">
            <v>38.682780000000001</v>
          </cell>
          <cell r="F28">
            <v>21.75985</v>
          </cell>
        </row>
        <row r="29">
          <cell r="A29" t="str">
            <v>Oaxaca</v>
          </cell>
          <cell r="C29">
            <v>80.315640000000002</v>
          </cell>
          <cell r="D29">
            <v>38.287579999999998</v>
          </cell>
          <cell r="E29">
            <v>73.591549999999998</v>
          </cell>
          <cell r="F29">
            <v>54.406059999999997</v>
          </cell>
        </row>
        <row r="30">
          <cell r="A30" t="str">
            <v>Puebla</v>
          </cell>
          <cell r="C30">
            <v>74.050370000000001</v>
          </cell>
          <cell r="D30">
            <v>32.157389999999999</v>
          </cell>
          <cell r="E30">
            <v>67.330020000000005</v>
          </cell>
          <cell r="F30">
            <v>42.808369999999996</v>
          </cell>
        </row>
        <row r="31">
          <cell r="A31" t="str">
            <v>Querétaro</v>
          </cell>
          <cell r="C31">
            <v>48.036700000000003</v>
          </cell>
          <cell r="D31">
            <v>21.81278</v>
          </cell>
          <cell r="E31">
            <v>44.770330000000001</v>
          </cell>
          <cell r="F31">
            <v>23.840710000000001</v>
          </cell>
        </row>
        <row r="32">
          <cell r="A32" t="str">
            <v>Quintana Roo</v>
          </cell>
          <cell r="C32">
            <v>51.088290000000001</v>
          </cell>
          <cell r="D32">
            <v>23.549389999999999</v>
          </cell>
          <cell r="E32">
            <v>48.416310000000003</v>
          </cell>
          <cell r="F32">
            <v>25.428730000000002</v>
          </cell>
        </row>
        <row r="33">
          <cell r="A33" t="str">
            <v>San Luis Potosí</v>
          </cell>
          <cell r="C33">
            <v>57.911659999999998</v>
          </cell>
          <cell r="D33">
            <v>22.667390000000001</v>
          </cell>
          <cell r="E33">
            <v>49.183100000000003</v>
          </cell>
          <cell r="F33">
            <v>27.87602</v>
          </cell>
        </row>
        <row r="34">
          <cell r="A34" t="str">
            <v>Sinaloa</v>
          </cell>
          <cell r="C34">
            <v>53.135899999999999</v>
          </cell>
          <cell r="D34">
            <v>21.998370000000001</v>
          </cell>
          <cell r="E34">
            <v>48.20044</v>
          </cell>
          <cell r="F34">
            <v>27.71003</v>
          </cell>
        </row>
        <row r="35">
          <cell r="A35" t="str">
            <v>Sonora</v>
          </cell>
          <cell r="C35">
            <v>43.998710000000003</v>
          </cell>
          <cell r="D35">
            <v>20.790009999999999</v>
          </cell>
          <cell r="E35">
            <v>40.821019999999997</v>
          </cell>
          <cell r="F35">
            <v>23.584710000000001</v>
          </cell>
        </row>
        <row r="36">
          <cell r="A36" t="str">
            <v>Tabasco</v>
          </cell>
          <cell r="C36">
            <v>60.957909999999998</v>
          </cell>
          <cell r="D36">
            <v>25.679670000000002</v>
          </cell>
          <cell r="E36">
            <v>55.097830000000002</v>
          </cell>
          <cell r="F36">
            <v>30.760999999999999</v>
          </cell>
        </row>
        <row r="37">
          <cell r="A37" t="str">
            <v>Tamaulipas</v>
          </cell>
          <cell r="C37">
            <v>49.251249999999999</v>
          </cell>
          <cell r="D37">
            <v>24.160990000000002</v>
          </cell>
          <cell r="E37">
            <v>46.399590000000003</v>
          </cell>
          <cell r="F37">
            <v>25.920190000000002</v>
          </cell>
        </row>
        <row r="38">
          <cell r="A38" t="str">
            <v>Tlaxcala</v>
          </cell>
          <cell r="C38">
            <v>72.437629999999999</v>
          </cell>
          <cell r="D38">
            <v>39.21067</v>
          </cell>
          <cell r="E38">
            <v>68.717230000000001</v>
          </cell>
          <cell r="F38">
            <v>45.460410000000003</v>
          </cell>
        </row>
        <row r="39">
          <cell r="A39" t="str">
            <v>Veracruz de Ignacio de la Llave</v>
          </cell>
          <cell r="C39">
            <v>66.985879999999995</v>
          </cell>
          <cell r="D39">
            <v>25.656649999999999</v>
          </cell>
          <cell r="E39">
            <v>58.45722</v>
          </cell>
          <cell r="F39">
            <v>34.636360000000003</v>
          </cell>
        </row>
        <row r="40">
          <cell r="A40" t="str">
            <v>Yucatán</v>
          </cell>
          <cell r="C40">
            <v>64.420829999999995</v>
          </cell>
          <cell r="D40">
            <v>34.235570000000003</v>
          </cell>
          <cell r="E40">
            <v>60.804299999999998</v>
          </cell>
          <cell r="F40">
            <v>38.960149999999999</v>
          </cell>
        </row>
        <row r="41">
          <cell r="A41" t="str">
            <v>Zacatecas</v>
          </cell>
          <cell r="C41">
            <v>65.633870000000002</v>
          </cell>
          <cell r="D41">
            <v>25.159829999999999</v>
          </cell>
          <cell r="E41">
            <v>57.807180000000002</v>
          </cell>
          <cell r="F41">
            <v>32.224319999999999</v>
          </cell>
        </row>
        <row r="42">
          <cell r="A42" t="str">
            <v>Fuente: INEGI, Encuesta Nacional de Ocupación y Empleo.</v>
          </cell>
        </row>
      </sheetData>
      <sheetData sheetId="33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58.883000969506206</v>
          </cell>
          <cell r="D9">
            <v>28.577542919155135</v>
          </cell>
          <cell r="E9">
            <v>53.981882468257268</v>
          </cell>
          <cell r="F9">
            <v>32.990562236054913</v>
          </cell>
        </row>
        <row r="10">
          <cell r="A10" t="str">
            <v>Aguascalientes</v>
          </cell>
          <cell r="C10">
            <v>48.668190000000003</v>
          </cell>
          <cell r="D10">
            <v>25.901730000000001</v>
          </cell>
          <cell r="E10">
            <v>46.470979999999997</v>
          </cell>
          <cell r="F10">
            <v>27.459160000000001</v>
          </cell>
        </row>
        <row r="11">
          <cell r="A11" t="str">
            <v>Baja California</v>
          </cell>
          <cell r="C11">
            <v>44.31785</v>
          </cell>
          <cell r="D11">
            <v>20.3721</v>
          </cell>
          <cell r="E11">
            <v>42.255159999999997</v>
          </cell>
          <cell r="F11">
            <v>21.518640000000001</v>
          </cell>
        </row>
        <row r="12">
          <cell r="A12" t="str">
            <v>Baja California Sur</v>
          </cell>
          <cell r="C12">
            <v>40.749890000000001</v>
          </cell>
          <cell r="D12">
            <v>18.34742</v>
          </cell>
          <cell r="E12">
            <v>38.696849999999998</v>
          </cell>
          <cell r="F12">
            <v>20.026450000000001</v>
          </cell>
        </row>
        <row r="13">
          <cell r="A13" t="str">
            <v>Campeche</v>
          </cell>
          <cell r="C13">
            <v>61.854649999999999</v>
          </cell>
          <cell r="D13">
            <v>28.555389999999999</v>
          </cell>
          <cell r="E13">
            <v>54.58381</v>
          </cell>
          <cell r="F13">
            <v>34.877589999999998</v>
          </cell>
        </row>
        <row r="14">
          <cell r="A14" t="str">
            <v>Coahuila de Zaragoza</v>
          </cell>
          <cell r="C14">
            <v>40.85181</v>
          </cell>
          <cell r="D14">
            <v>24.017109999999999</v>
          </cell>
          <cell r="E14">
            <v>40.026580000000003</v>
          </cell>
          <cell r="F14">
            <v>25.24146</v>
          </cell>
        </row>
        <row r="15">
          <cell r="A15" t="str">
            <v>Colima</v>
          </cell>
          <cell r="C15">
            <v>54.621070000000003</v>
          </cell>
          <cell r="D15">
            <v>20.638529999999999</v>
          </cell>
          <cell r="E15">
            <v>51.378270000000001</v>
          </cell>
          <cell r="F15">
            <v>23.20382</v>
          </cell>
        </row>
        <row r="16">
          <cell r="A16" t="str">
            <v>Chiapas</v>
          </cell>
          <cell r="C16">
            <v>77.859549999999999</v>
          </cell>
          <cell r="D16">
            <v>23.2453</v>
          </cell>
          <cell r="E16">
            <v>66.935419999999993</v>
          </cell>
          <cell r="F16">
            <v>38.072240000000001</v>
          </cell>
        </row>
        <row r="17">
          <cell r="A17" t="str">
            <v>Chihuahua</v>
          </cell>
          <cell r="C17">
            <v>40.386670000000002</v>
          </cell>
          <cell r="D17">
            <v>19.161390000000001</v>
          </cell>
          <cell r="E17">
            <v>36.04016</v>
          </cell>
          <cell r="F17">
            <v>20.9955</v>
          </cell>
        </row>
        <row r="18">
          <cell r="A18" t="str">
            <v>Distrito Federal</v>
          </cell>
          <cell r="C18">
            <v>49.87818</v>
          </cell>
          <cell r="D18">
            <v>29.1647</v>
          </cell>
          <cell r="E18">
            <v>49.864660000000001</v>
          </cell>
          <cell r="F18">
            <v>29.208939999999998</v>
          </cell>
        </row>
        <row r="19">
          <cell r="A19" t="str">
            <v>Durango</v>
          </cell>
          <cell r="C19">
            <v>57.962789999999998</v>
          </cell>
          <cell r="D19">
            <v>28.861059999999998</v>
          </cell>
          <cell r="E19">
            <v>53.399810000000002</v>
          </cell>
          <cell r="F19">
            <v>33.594630000000002</v>
          </cell>
        </row>
        <row r="20">
          <cell r="A20" t="str">
            <v>Guanajuato</v>
          </cell>
          <cell r="C20">
            <v>61.622610000000002</v>
          </cell>
          <cell r="D20">
            <v>31.3369</v>
          </cell>
          <cell r="E20">
            <v>58.100909999999999</v>
          </cell>
          <cell r="F20">
            <v>35.292969999999997</v>
          </cell>
        </row>
        <row r="21">
          <cell r="A21" t="str">
            <v>Guerrero</v>
          </cell>
          <cell r="C21">
            <v>79.161109999999994</v>
          </cell>
          <cell r="D21">
            <v>34.848909999999997</v>
          </cell>
          <cell r="E21">
            <v>71.240710000000007</v>
          </cell>
          <cell r="F21">
            <v>50.463679999999997</v>
          </cell>
        </row>
        <row r="22">
          <cell r="A22" t="str">
            <v>Hidalgo</v>
          </cell>
          <cell r="C22">
            <v>73.735020000000006</v>
          </cell>
          <cell r="D22">
            <v>34.294780000000003</v>
          </cell>
          <cell r="E22">
            <v>67.604500000000002</v>
          </cell>
          <cell r="F22">
            <v>43.95852</v>
          </cell>
        </row>
        <row r="23">
          <cell r="A23" t="str">
            <v>Jalisco</v>
          </cell>
          <cell r="C23">
            <v>53.63008</v>
          </cell>
          <cell r="D23">
            <v>28.267589999999998</v>
          </cell>
          <cell r="E23">
            <v>50.987769999999998</v>
          </cell>
          <cell r="F23">
            <v>30.96959</v>
          </cell>
        </row>
        <row r="24">
          <cell r="A24" t="str">
            <v>México</v>
          </cell>
          <cell r="C24">
            <v>58.525590000000001</v>
          </cell>
          <cell r="D24">
            <v>34.829700000000003</v>
          </cell>
          <cell r="E24">
            <v>56.492660000000001</v>
          </cell>
          <cell r="F24">
            <v>36.717480000000002</v>
          </cell>
        </row>
        <row r="25">
          <cell r="A25" t="str">
            <v>Michoacán de Ocampo</v>
          </cell>
          <cell r="C25">
            <v>72.313869999999994</v>
          </cell>
          <cell r="D25">
            <v>32.526359999999997</v>
          </cell>
          <cell r="E25">
            <v>66.752709999999993</v>
          </cell>
          <cell r="F25">
            <v>42.395330000000001</v>
          </cell>
        </row>
        <row r="26">
          <cell r="A26" t="str">
            <v>Morelos</v>
          </cell>
          <cell r="C26">
            <v>67.644840000000002</v>
          </cell>
          <cell r="D26">
            <v>35.588189999999997</v>
          </cell>
          <cell r="E26">
            <v>64.823359999999994</v>
          </cell>
          <cell r="F26">
            <v>39.68027</v>
          </cell>
        </row>
        <row r="27">
          <cell r="A27" t="str">
            <v>Nayarit</v>
          </cell>
          <cell r="C27">
            <v>64.421090000000007</v>
          </cell>
          <cell r="D27">
            <v>28.780460000000001</v>
          </cell>
          <cell r="E27">
            <v>58.723959999999998</v>
          </cell>
          <cell r="F27">
            <v>35.10819</v>
          </cell>
        </row>
        <row r="28">
          <cell r="A28" t="str">
            <v>Nuevo León</v>
          </cell>
          <cell r="C28">
            <v>39.409590000000001</v>
          </cell>
          <cell r="D28">
            <v>22.00666</v>
          </cell>
          <cell r="E28">
            <v>38.664340000000003</v>
          </cell>
          <cell r="F28">
            <v>22.42531</v>
          </cell>
        </row>
        <row r="29">
          <cell r="A29" t="str">
            <v>Oaxaca</v>
          </cell>
          <cell r="C29">
            <v>81.072969999999998</v>
          </cell>
          <cell r="D29">
            <v>37.822110000000002</v>
          </cell>
          <cell r="E29">
            <v>74.426469999999995</v>
          </cell>
          <cell r="F29">
            <v>53.453110000000002</v>
          </cell>
        </row>
        <row r="30">
          <cell r="A30" t="str">
            <v>Puebla</v>
          </cell>
          <cell r="C30">
            <v>74.466750000000005</v>
          </cell>
          <cell r="D30">
            <v>31.282399999999999</v>
          </cell>
          <cell r="E30">
            <v>67.381200000000007</v>
          </cell>
          <cell r="F30">
            <v>42.122680000000003</v>
          </cell>
        </row>
        <row r="31">
          <cell r="A31" t="str">
            <v>Querétaro</v>
          </cell>
          <cell r="C31">
            <v>44.845820000000003</v>
          </cell>
          <cell r="D31">
            <v>20.731110000000001</v>
          </cell>
          <cell r="E31">
            <v>42.187930000000001</v>
          </cell>
          <cell r="F31">
            <v>22.3918</v>
          </cell>
        </row>
        <row r="32">
          <cell r="A32" t="str">
            <v>Quintana Roo</v>
          </cell>
          <cell r="C32">
            <v>49.203159999999997</v>
          </cell>
          <cell r="D32">
            <v>23.03565</v>
          </cell>
          <cell r="E32">
            <v>46.551909999999999</v>
          </cell>
          <cell r="F32">
            <v>24.508050000000001</v>
          </cell>
        </row>
        <row r="33">
          <cell r="A33" t="str">
            <v>San Luis Potosí</v>
          </cell>
          <cell r="C33">
            <v>59.160519999999998</v>
          </cell>
          <cell r="D33">
            <v>24.049949999999999</v>
          </cell>
          <cell r="E33">
            <v>50.754600000000003</v>
          </cell>
          <cell r="F33">
            <v>29.499749999999999</v>
          </cell>
        </row>
        <row r="34">
          <cell r="A34" t="str">
            <v>Sinaloa</v>
          </cell>
          <cell r="C34">
            <v>50.635800000000003</v>
          </cell>
          <cell r="D34">
            <v>21.933800000000002</v>
          </cell>
          <cell r="E34">
            <v>47.360759999999999</v>
          </cell>
          <cell r="F34">
            <v>27.192319999999999</v>
          </cell>
        </row>
        <row r="35">
          <cell r="A35" t="str">
            <v>Sonora</v>
          </cell>
          <cell r="C35">
            <v>45.278880000000001</v>
          </cell>
          <cell r="D35">
            <v>22.88561</v>
          </cell>
          <cell r="E35">
            <v>43.380049999999997</v>
          </cell>
          <cell r="F35">
            <v>25.340309999999999</v>
          </cell>
        </row>
        <row r="36">
          <cell r="A36" t="str">
            <v>Tabasco</v>
          </cell>
          <cell r="C36">
            <v>64.065129999999996</v>
          </cell>
          <cell r="D36">
            <v>27.75319</v>
          </cell>
          <cell r="E36">
            <v>58.131369999999997</v>
          </cell>
          <cell r="F36">
            <v>33.316429999999997</v>
          </cell>
        </row>
        <row r="37">
          <cell r="A37" t="str">
            <v>Tamaulipas</v>
          </cell>
          <cell r="C37">
            <v>48.297649999999997</v>
          </cell>
          <cell r="D37">
            <v>24.362749999999998</v>
          </cell>
          <cell r="E37">
            <v>45.60172</v>
          </cell>
          <cell r="F37">
            <v>26.232479999999999</v>
          </cell>
        </row>
        <row r="38">
          <cell r="A38" t="str">
            <v>Tlaxcala</v>
          </cell>
          <cell r="C38">
            <v>72.682980000000001</v>
          </cell>
          <cell r="D38">
            <v>39.779209999999999</v>
          </cell>
          <cell r="E38">
            <v>68.967039999999997</v>
          </cell>
          <cell r="F38">
            <v>46.123710000000003</v>
          </cell>
        </row>
        <row r="39">
          <cell r="A39" t="str">
            <v>Veracruz de Ignacio de la Llave</v>
          </cell>
          <cell r="C39">
            <v>67.200590000000005</v>
          </cell>
          <cell r="D39">
            <v>26.266819999999999</v>
          </cell>
          <cell r="E39">
            <v>58.663800000000002</v>
          </cell>
          <cell r="F39">
            <v>34.737699999999997</v>
          </cell>
        </row>
        <row r="40">
          <cell r="A40" t="str">
            <v>Yucatán</v>
          </cell>
          <cell r="C40">
            <v>64.571129999999997</v>
          </cell>
          <cell r="D40">
            <v>33.107320000000001</v>
          </cell>
          <cell r="E40">
            <v>60.799579999999999</v>
          </cell>
          <cell r="F40">
            <v>37.718150000000001</v>
          </cell>
        </row>
        <row r="41">
          <cell r="A41" t="str">
            <v>Zacatecas</v>
          </cell>
          <cell r="C41">
            <v>66.748990000000006</v>
          </cell>
          <cell r="D41">
            <v>25.015460000000001</v>
          </cell>
          <cell r="E41">
            <v>56.942279999999997</v>
          </cell>
          <cell r="F41">
            <v>33.743859999999998</v>
          </cell>
        </row>
        <row r="42">
          <cell r="A42" t="str">
            <v>Fuente: INEGI, Encuesta Nacional de Ocupación y Empleo.</v>
          </cell>
        </row>
      </sheetData>
      <sheetData sheetId="34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58.917890460408707</v>
          </cell>
          <cell r="D9">
            <v>28.05963240060413</v>
          </cell>
          <cell r="E9">
            <v>53.770153720382687</v>
          </cell>
          <cell r="F9">
            <v>32.525535043351958</v>
          </cell>
        </row>
        <row r="10">
          <cell r="A10" t="str">
            <v>Aguascalientes</v>
          </cell>
          <cell r="C10">
            <v>49.075650000000003</v>
          </cell>
          <cell r="D10">
            <v>26.03914</v>
          </cell>
          <cell r="E10">
            <v>46.8202</v>
          </cell>
          <cell r="F10">
            <v>27.70411</v>
          </cell>
        </row>
        <row r="11">
          <cell r="A11" t="str">
            <v>Baja California</v>
          </cell>
          <cell r="C11">
            <v>41.774099999999997</v>
          </cell>
          <cell r="D11">
            <v>20.42146</v>
          </cell>
          <cell r="E11">
            <v>40.302950000000003</v>
          </cell>
          <cell r="F11">
            <v>21.415749999999999</v>
          </cell>
        </row>
        <row r="12">
          <cell r="A12" t="str">
            <v>Baja California Sur</v>
          </cell>
          <cell r="C12">
            <v>41.76502</v>
          </cell>
          <cell r="D12">
            <v>19.687110000000001</v>
          </cell>
          <cell r="E12">
            <v>39.425220000000003</v>
          </cell>
          <cell r="F12">
            <v>21.442460000000001</v>
          </cell>
        </row>
        <row r="13">
          <cell r="A13" t="str">
            <v>Campeche</v>
          </cell>
          <cell r="C13">
            <v>62.565600000000003</v>
          </cell>
          <cell r="D13">
            <v>28.024940000000001</v>
          </cell>
          <cell r="E13">
            <v>55.668529999999997</v>
          </cell>
          <cell r="F13">
            <v>34.027090000000001</v>
          </cell>
        </row>
        <row r="14">
          <cell r="A14" t="str">
            <v>Coahuila de Zaragoza</v>
          </cell>
          <cell r="C14">
            <v>41.577550000000002</v>
          </cell>
          <cell r="D14">
            <v>23.43685</v>
          </cell>
          <cell r="E14">
            <v>40.079000000000001</v>
          </cell>
          <cell r="F14">
            <v>24.698550000000001</v>
          </cell>
        </row>
        <row r="15">
          <cell r="A15" t="str">
            <v>Colima</v>
          </cell>
          <cell r="C15">
            <v>53.28989</v>
          </cell>
          <cell r="D15">
            <v>20.59132</v>
          </cell>
          <cell r="E15">
            <v>49.862870000000001</v>
          </cell>
          <cell r="F15">
            <v>23.12921</v>
          </cell>
        </row>
        <row r="16">
          <cell r="A16" t="str">
            <v>Chiapas</v>
          </cell>
          <cell r="C16">
            <v>78.672370000000001</v>
          </cell>
          <cell r="D16">
            <v>23.421410000000002</v>
          </cell>
          <cell r="E16">
            <v>67.430040000000005</v>
          </cell>
          <cell r="F16">
            <v>38.383389999999999</v>
          </cell>
        </row>
        <row r="17">
          <cell r="A17" t="str">
            <v>Chihuahua</v>
          </cell>
          <cell r="C17">
            <v>39.497860000000003</v>
          </cell>
          <cell r="D17">
            <v>17.554359999999999</v>
          </cell>
          <cell r="E17">
            <v>34.542149999999999</v>
          </cell>
          <cell r="F17">
            <v>19.47476</v>
          </cell>
        </row>
        <row r="18">
          <cell r="A18" t="str">
            <v>Distrito Federal</v>
          </cell>
          <cell r="C18">
            <v>50.705100000000002</v>
          </cell>
          <cell r="D18">
            <v>28.976510000000001</v>
          </cell>
          <cell r="E18">
            <v>50.621389999999998</v>
          </cell>
          <cell r="F18">
            <v>29.066079999999999</v>
          </cell>
        </row>
        <row r="19">
          <cell r="A19" t="str">
            <v>Durango</v>
          </cell>
          <cell r="C19">
            <v>57.391959999999997</v>
          </cell>
          <cell r="D19">
            <v>27.557950000000002</v>
          </cell>
          <cell r="E19">
            <v>51.599539999999998</v>
          </cell>
          <cell r="F19">
            <v>33.215249999999997</v>
          </cell>
        </row>
        <row r="20">
          <cell r="A20" t="str">
            <v>Guanajuato</v>
          </cell>
          <cell r="C20">
            <v>61.675879999999999</v>
          </cell>
          <cell r="D20">
            <v>30.624110000000002</v>
          </cell>
          <cell r="E20">
            <v>58.022739999999999</v>
          </cell>
          <cell r="F20">
            <v>34.58934</v>
          </cell>
        </row>
        <row r="21">
          <cell r="A21" t="str">
            <v>Guerrero</v>
          </cell>
          <cell r="C21">
            <v>78.605149999999995</v>
          </cell>
          <cell r="D21">
            <v>31.269390000000001</v>
          </cell>
          <cell r="E21">
            <v>69.42841</v>
          </cell>
          <cell r="F21">
            <v>46.546590000000002</v>
          </cell>
        </row>
        <row r="22">
          <cell r="A22" t="str">
            <v>Hidalgo</v>
          </cell>
          <cell r="C22">
            <v>74.033010000000004</v>
          </cell>
          <cell r="D22">
            <v>35.578249999999997</v>
          </cell>
          <cell r="E22">
            <v>67.879019999999997</v>
          </cell>
          <cell r="F22">
            <v>45.555320000000002</v>
          </cell>
        </row>
        <row r="23">
          <cell r="A23" t="str">
            <v>Jalisco</v>
          </cell>
          <cell r="C23">
            <v>53.339210000000001</v>
          </cell>
          <cell r="D23">
            <v>26.906469999999999</v>
          </cell>
          <cell r="E23">
            <v>50.691389999999998</v>
          </cell>
          <cell r="F23">
            <v>29.765029999999999</v>
          </cell>
        </row>
        <row r="24">
          <cell r="A24" t="str">
            <v>México</v>
          </cell>
          <cell r="C24">
            <v>58.438749999999999</v>
          </cell>
          <cell r="D24">
            <v>33.545119999999997</v>
          </cell>
          <cell r="E24">
            <v>56.52178</v>
          </cell>
          <cell r="F24">
            <v>35.377470000000002</v>
          </cell>
        </row>
        <row r="25">
          <cell r="A25" t="str">
            <v>Michoacán de Ocampo</v>
          </cell>
          <cell r="C25">
            <v>72.544839999999994</v>
          </cell>
          <cell r="D25">
            <v>34.018509999999999</v>
          </cell>
          <cell r="E25">
            <v>66.631029999999996</v>
          </cell>
          <cell r="F25">
            <v>44.378979999999999</v>
          </cell>
        </row>
        <row r="26">
          <cell r="A26" t="str">
            <v>Morelos</v>
          </cell>
          <cell r="C26">
            <v>67.350989999999996</v>
          </cell>
          <cell r="D26">
            <v>36.812849999999997</v>
          </cell>
          <cell r="E26">
            <v>64.615300000000005</v>
          </cell>
          <cell r="F26">
            <v>40.885820000000002</v>
          </cell>
        </row>
        <row r="27">
          <cell r="A27" t="str">
            <v>Nayarit</v>
          </cell>
          <cell r="C27">
            <v>63.477539999999998</v>
          </cell>
          <cell r="D27">
            <v>27.904060000000001</v>
          </cell>
          <cell r="E27">
            <v>56.588709999999999</v>
          </cell>
          <cell r="F27">
            <v>34.390900000000002</v>
          </cell>
        </row>
        <row r="28">
          <cell r="A28" t="str">
            <v>Nuevo León</v>
          </cell>
          <cell r="C28">
            <v>38.314320000000002</v>
          </cell>
          <cell r="D28">
            <v>21.60267</v>
          </cell>
          <cell r="E28">
            <v>37.43045</v>
          </cell>
          <cell r="F28">
            <v>22.11054</v>
          </cell>
        </row>
        <row r="29">
          <cell r="A29" t="str">
            <v>Oaxaca</v>
          </cell>
          <cell r="C29">
            <v>82.012799999999999</v>
          </cell>
          <cell r="D29">
            <v>36.470880000000001</v>
          </cell>
          <cell r="E29">
            <v>73.191980000000001</v>
          </cell>
          <cell r="F29">
            <v>55.968890000000002</v>
          </cell>
        </row>
        <row r="30">
          <cell r="A30" t="str">
            <v>Puebla</v>
          </cell>
          <cell r="C30">
            <v>74.854330000000004</v>
          </cell>
          <cell r="D30">
            <v>30.781490000000002</v>
          </cell>
          <cell r="E30">
            <v>67.163309999999996</v>
          </cell>
          <cell r="F30">
            <v>42.056179999999998</v>
          </cell>
        </row>
        <row r="31">
          <cell r="A31" t="str">
            <v>Querétaro</v>
          </cell>
          <cell r="C31">
            <v>44.924410000000002</v>
          </cell>
          <cell r="D31">
            <v>19.101890000000001</v>
          </cell>
          <cell r="E31">
            <v>41.674689999999998</v>
          </cell>
          <cell r="F31">
            <v>20.593029999999999</v>
          </cell>
        </row>
        <row r="32">
          <cell r="A32" t="str">
            <v>Quintana Roo</v>
          </cell>
          <cell r="C32">
            <v>47.516579999999998</v>
          </cell>
          <cell r="D32">
            <v>22.007919999999999</v>
          </cell>
          <cell r="E32">
            <v>44.108460000000001</v>
          </cell>
          <cell r="F32">
            <v>23.605869999999999</v>
          </cell>
        </row>
        <row r="33">
          <cell r="A33" t="str">
            <v>San Luis Potosí</v>
          </cell>
          <cell r="C33">
            <v>58.35962</v>
          </cell>
          <cell r="D33">
            <v>22.563559999999999</v>
          </cell>
          <cell r="E33">
            <v>50.01764</v>
          </cell>
          <cell r="F33">
            <v>27.674379999999999</v>
          </cell>
        </row>
        <row r="34">
          <cell r="A34" t="str">
            <v>Sinaloa</v>
          </cell>
          <cell r="C34">
            <v>49.8386</v>
          </cell>
          <cell r="D34">
            <v>21.721</v>
          </cell>
          <cell r="E34">
            <v>46.519849999999998</v>
          </cell>
          <cell r="F34">
            <v>25.89471</v>
          </cell>
        </row>
        <row r="35">
          <cell r="A35" t="str">
            <v>Sonora</v>
          </cell>
          <cell r="C35">
            <v>44.888240000000003</v>
          </cell>
          <cell r="D35">
            <v>23.202750000000002</v>
          </cell>
          <cell r="E35">
            <v>43.821440000000003</v>
          </cell>
          <cell r="F35">
            <v>25.185459999999999</v>
          </cell>
        </row>
        <row r="36">
          <cell r="A36" t="str">
            <v>Tabasco</v>
          </cell>
          <cell r="C36">
            <v>64.084999999999994</v>
          </cell>
          <cell r="D36">
            <v>29.6355</v>
          </cell>
          <cell r="E36">
            <v>58.383290000000002</v>
          </cell>
          <cell r="F36">
            <v>35.222239999999999</v>
          </cell>
        </row>
        <row r="37">
          <cell r="A37" t="str">
            <v>Tamaulipas</v>
          </cell>
          <cell r="C37">
            <v>48.346159999999998</v>
          </cell>
          <cell r="D37">
            <v>24.389579999999999</v>
          </cell>
          <cell r="E37">
            <v>45.991160000000001</v>
          </cell>
          <cell r="F37">
            <v>26.215959999999999</v>
          </cell>
        </row>
        <row r="38">
          <cell r="A38" t="str">
            <v>Tlaxcala</v>
          </cell>
          <cell r="C38">
            <v>73.777410000000003</v>
          </cell>
          <cell r="D38">
            <v>39.450800000000001</v>
          </cell>
          <cell r="E38">
            <v>69.627809999999997</v>
          </cell>
          <cell r="F38">
            <v>46.159469999999999</v>
          </cell>
        </row>
        <row r="39">
          <cell r="A39" t="str">
            <v>Veracruz de Ignacio de la Llave</v>
          </cell>
          <cell r="C39">
            <v>67.419229999999999</v>
          </cell>
          <cell r="D39">
            <v>26.170400000000001</v>
          </cell>
          <cell r="E39">
            <v>59.56944</v>
          </cell>
          <cell r="F39">
            <v>34.163760000000003</v>
          </cell>
        </row>
        <row r="40">
          <cell r="A40" t="str">
            <v>Yucatán</v>
          </cell>
          <cell r="C40">
            <v>64.880480000000006</v>
          </cell>
          <cell r="D40">
            <v>33.81053</v>
          </cell>
          <cell r="E40">
            <v>61.83896</v>
          </cell>
          <cell r="F40">
            <v>37.702840000000002</v>
          </cell>
        </row>
        <row r="41">
          <cell r="A41" t="str">
            <v>Zacatecas</v>
          </cell>
          <cell r="C41">
            <v>66.764750000000006</v>
          </cell>
          <cell r="D41">
            <v>22.114840000000001</v>
          </cell>
          <cell r="E41">
            <v>54.624420000000001</v>
          </cell>
          <cell r="F41">
            <v>31.8903</v>
          </cell>
        </row>
        <row r="42">
          <cell r="A42" t="str">
            <v>Fuente: INEGI, Encuesta Nacional de Ocupación y Empleo.</v>
          </cell>
        </row>
      </sheetData>
      <sheetData sheetId="35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58.596522188071063</v>
          </cell>
          <cell r="D9">
            <v>27.865514236799921</v>
          </cell>
          <cell r="E9">
            <v>53.602894702256478</v>
          </cell>
          <cell r="F9">
            <v>32.31670918254801</v>
          </cell>
        </row>
        <row r="10">
          <cell r="A10" t="str">
            <v>Aguascalientes</v>
          </cell>
          <cell r="C10">
            <v>49.162820000000004</v>
          </cell>
          <cell r="D10">
            <v>26.27713</v>
          </cell>
          <cell r="E10">
            <v>47.2273</v>
          </cell>
          <cell r="F10">
            <v>27.958670000000001</v>
          </cell>
        </row>
        <row r="11">
          <cell r="A11" t="str">
            <v>Baja California</v>
          </cell>
          <cell r="C11">
            <v>41.412610000000001</v>
          </cell>
          <cell r="D11">
            <v>20.43111</v>
          </cell>
          <cell r="E11">
            <v>40.10615</v>
          </cell>
          <cell r="F11">
            <v>21.324780000000001</v>
          </cell>
        </row>
        <row r="12">
          <cell r="A12" t="str">
            <v>Baja California Sur</v>
          </cell>
          <cell r="C12">
            <v>41.819600000000001</v>
          </cell>
          <cell r="D12">
            <v>19.24174</v>
          </cell>
          <cell r="E12">
            <v>40.356459999999998</v>
          </cell>
          <cell r="F12">
            <v>21.188500000000001</v>
          </cell>
        </row>
        <row r="13">
          <cell r="A13" t="str">
            <v>Campeche</v>
          </cell>
          <cell r="C13">
            <v>60.597760000000001</v>
          </cell>
          <cell r="D13">
            <v>26.464120000000001</v>
          </cell>
          <cell r="E13">
            <v>53.77487</v>
          </cell>
          <cell r="F13">
            <v>32.175660000000001</v>
          </cell>
        </row>
        <row r="14">
          <cell r="A14" t="str">
            <v>Coahuila de Zaragoza</v>
          </cell>
          <cell r="C14">
            <v>38.928649999999998</v>
          </cell>
          <cell r="D14">
            <v>23.261690000000002</v>
          </cell>
          <cell r="E14">
            <v>38.019660000000002</v>
          </cell>
          <cell r="F14">
            <v>24.28969</v>
          </cell>
        </row>
        <row r="15">
          <cell r="A15" t="str">
            <v>Colima</v>
          </cell>
          <cell r="C15">
            <v>53.465780000000002</v>
          </cell>
          <cell r="D15">
            <v>20.677160000000001</v>
          </cell>
          <cell r="E15">
            <v>50.387610000000002</v>
          </cell>
          <cell r="F15">
            <v>23.02627</v>
          </cell>
        </row>
        <row r="16">
          <cell r="A16" t="str">
            <v>Chiapas</v>
          </cell>
          <cell r="C16">
            <v>78.174289999999999</v>
          </cell>
          <cell r="D16">
            <v>23.119209999999999</v>
          </cell>
          <cell r="E16">
            <v>66.901759999999996</v>
          </cell>
          <cell r="F16">
            <v>38.617849999999997</v>
          </cell>
        </row>
        <row r="17">
          <cell r="A17" t="str">
            <v>Chihuahua</v>
          </cell>
          <cell r="C17">
            <v>37.801290000000002</v>
          </cell>
          <cell r="D17">
            <v>16.25179</v>
          </cell>
          <cell r="E17">
            <v>32.865110000000001</v>
          </cell>
          <cell r="F17">
            <v>18.02327</v>
          </cell>
        </row>
        <row r="18">
          <cell r="A18" t="str">
            <v>Distrito Federal</v>
          </cell>
          <cell r="C18">
            <v>50.711239999999997</v>
          </cell>
          <cell r="D18">
            <v>28.886189999999999</v>
          </cell>
          <cell r="E18">
            <v>50.571820000000002</v>
          </cell>
          <cell r="F18">
            <v>29.016220000000001</v>
          </cell>
        </row>
        <row r="19">
          <cell r="A19" t="str">
            <v>Durango</v>
          </cell>
          <cell r="C19">
            <v>57.293529999999997</v>
          </cell>
          <cell r="D19">
            <v>26.676559999999998</v>
          </cell>
          <cell r="E19">
            <v>51.694769999999998</v>
          </cell>
          <cell r="F19">
            <v>32.561349999999997</v>
          </cell>
        </row>
        <row r="20">
          <cell r="A20" t="str">
            <v>Guanajuato</v>
          </cell>
          <cell r="C20">
            <v>61.090949999999999</v>
          </cell>
          <cell r="D20">
            <v>29.925609999999999</v>
          </cell>
          <cell r="E20">
            <v>57.337829999999997</v>
          </cell>
          <cell r="F20">
            <v>34.253999999999998</v>
          </cell>
        </row>
        <row r="21">
          <cell r="A21" t="str">
            <v>Guerrero</v>
          </cell>
          <cell r="C21">
            <v>77.350470000000001</v>
          </cell>
          <cell r="D21">
            <v>32.543430000000001</v>
          </cell>
          <cell r="E21">
            <v>69.254429999999999</v>
          </cell>
          <cell r="F21">
            <v>46.627749999999999</v>
          </cell>
        </row>
        <row r="22">
          <cell r="A22" t="str">
            <v>Hidalgo</v>
          </cell>
          <cell r="C22">
            <v>72.635069999999999</v>
          </cell>
          <cell r="D22">
            <v>32.227060000000002</v>
          </cell>
          <cell r="E22">
            <v>67.068579999999997</v>
          </cell>
          <cell r="F22">
            <v>40.889139999999998</v>
          </cell>
        </row>
        <row r="23">
          <cell r="A23" t="str">
            <v>Jalisco</v>
          </cell>
          <cell r="C23">
            <v>52.415790000000001</v>
          </cell>
          <cell r="D23">
            <v>26.713419999999999</v>
          </cell>
          <cell r="E23">
            <v>49.934010000000001</v>
          </cell>
          <cell r="F23">
            <v>29.483350000000002</v>
          </cell>
        </row>
        <row r="24">
          <cell r="A24" t="str">
            <v>México</v>
          </cell>
          <cell r="C24">
            <v>59.186909999999997</v>
          </cell>
          <cell r="D24">
            <v>35.386470000000003</v>
          </cell>
          <cell r="E24">
            <v>57.569710000000001</v>
          </cell>
          <cell r="F24">
            <v>36.943010000000001</v>
          </cell>
        </row>
        <row r="25">
          <cell r="A25" t="str">
            <v>Michoacán de Ocampo</v>
          </cell>
          <cell r="C25">
            <v>72.882720000000006</v>
          </cell>
          <cell r="D25">
            <v>31.702069999999999</v>
          </cell>
          <cell r="E25">
            <v>67.605609999999999</v>
          </cell>
          <cell r="F25">
            <v>42.09937</v>
          </cell>
        </row>
        <row r="26">
          <cell r="A26" t="str">
            <v>Morelos</v>
          </cell>
          <cell r="C26">
            <v>66.749179999999996</v>
          </cell>
          <cell r="D26">
            <v>35.561340000000001</v>
          </cell>
          <cell r="E26">
            <v>63.779240000000001</v>
          </cell>
          <cell r="F26">
            <v>39.952570000000001</v>
          </cell>
        </row>
        <row r="27">
          <cell r="A27" t="str">
            <v>Nayarit</v>
          </cell>
          <cell r="C27">
            <v>63.805410000000002</v>
          </cell>
          <cell r="D27">
            <v>28.129629999999999</v>
          </cell>
          <cell r="E27">
            <v>57.760280000000002</v>
          </cell>
          <cell r="F27">
            <v>34.622199999999999</v>
          </cell>
        </row>
        <row r="28">
          <cell r="A28" t="str">
            <v>Nuevo León</v>
          </cell>
          <cell r="C28">
            <v>39.063360000000003</v>
          </cell>
          <cell r="D28">
            <v>22.106079999999999</v>
          </cell>
          <cell r="E28">
            <v>38.29016</v>
          </cell>
          <cell r="F28">
            <v>22.541070000000001</v>
          </cell>
        </row>
        <row r="29">
          <cell r="A29" t="str">
            <v>Oaxaca</v>
          </cell>
          <cell r="C29">
            <v>81.050989999999999</v>
          </cell>
          <cell r="D29">
            <v>35.128059999999998</v>
          </cell>
          <cell r="E29">
            <v>72.231139999999996</v>
          </cell>
          <cell r="F29">
            <v>53.307839999999999</v>
          </cell>
        </row>
        <row r="30">
          <cell r="A30" t="str">
            <v>Puebla</v>
          </cell>
          <cell r="C30">
            <v>72.964690000000004</v>
          </cell>
          <cell r="D30">
            <v>29.538139999999999</v>
          </cell>
          <cell r="E30">
            <v>65.513670000000005</v>
          </cell>
          <cell r="F30">
            <v>40.499870000000001</v>
          </cell>
        </row>
        <row r="31">
          <cell r="A31" t="str">
            <v>Querétaro</v>
          </cell>
          <cell r="C31">
            <v>45.081290000000003</v>
          </cell>
          <cell r="D31">
            <v>19.642420000000001</v>
          </cell>
          <cell r="E31">
            <v>42.436250000000001</v>
          </cell>
          <cell r="F31">
            <v>21.02374</v>
          </cell>
        </row>
        <row r="32">
          <cell r="A32" t="str">
            <v>Quintana Roo</v>
          </cell>
          <cell r="C32">
            <v>47.965809999999998</v>
          </cell>
          <cell r="D32">
            <v>22.261620000000001</v>
          </cell>
          <cell r="E32">
            <v>44.756680000000003</v>
          </cell>
          <cell r="F32">
            <v>23.890689999999999</v>
          </cell>
        </row>
        <row r="33">
          <cell r="A33" t="str">
            <v>San Luis Potosí</v>
          </cell>
          <cell r="C33">
            <v>58.74924</v>
          </cell>
          <cell r="D33">
            <v>22.241779999999999</v>
          </cell>
          <cell r="E33">
            <v>50.845059999999997</v>
          </cell>
          <cell r="F33">
            <v>27.252929999999999</v>
          </cell>
        </row>
        <row r="34">
          <cell r="A34" t="str">
            <v>Sinaloa</v>
          </cell>
          <cell r="C34">
            <v>50.8825</v>
          </cell>
          <cell r="D34">
            <v>21.321850000000001</v>
          </cell>
          <cell r="E34">
            <v>46.179499999999997</v>
          </cell>
          <cell r="F34">
            <v>26.541879999999999</v>
          </cell>
        </row>
        <row r="35">
          <cell r="A35" t="str">
            <v>Sonora</v>
          </cell>
          <cell r="C35">
            <v>47.02243</v>
          </cell>
          <cell r="D35">
            <v>24.279669999999999</v>
          </cell>
          <cell r="E35">
            <v>45.096229999999998</v>
          </cell>
          <cell r="F35">
            <v>27.176939999999998</v>
          </cell>
        </row>
        <row r="36">
          <cell r="A36" t="str">
            <v>Tabasco</v>
          </cell>
          <cell r="C36">
            <v>63.387450000000001</v>
          </cell>
          <cell r="D36">
            <v>27.589099999999998</v>
          </cell>
          <cell r="E36">
            <v>58.017949999999999</v>
          </cell>
          <cell r="F36">
            <v>32.717889999999997</v>
          </cell>
        </row>
        <row r="37">
          <cell r="A37" t="str">
            <v>Tamaulipas</v>
          </cell>
          <cell r="C37">
            <v>50.007260000000002</v>
          </cell>
          <cell r="D37">
            <v>24.53744</v>
          </cell>
          <cell r="E37">
            <v>47.322989999999997</v>
          </cell>
          <cell r="F37">
            <v>26.338999999999999</v>
          </cell>
        </row>
        <row r="38">
          <cell r="A38" t="str">
            <v>Tlaxcala</v>
          </cell>
          <cell r="C38">
            <v>73.042090000000002</v>
          </cell>
          <cell r="D38">
            <v>39.579389999999997</v>
          </cell>
          <cell r="E38">
            <v>68.395840000000007</v>
          </cell>
          <cell r="F38">
            <v>47.0002</v>
          </cell>
        </row>
        <row r="39">
          <cell r="A39" t="str">
            <v>Veracruz de Ignacio de la Llave</v>
          </cell>
          <cell r="C39">
            <v>66.375550000000004</v>
          </cell>
          <cell r="D39">
            <v>25.00629</v>
          </cell>
          <cell r="E39">
            <v>57.610460000000003</v>
          </cell>
          <cell r="F39">
            <v>33.038530000000002</v>
          </cell>
        </row>
        <row r="40">
          <cell r="A40" t="str">
            <v>Yucatán</v>
          </cell>
          <cell r="C40">
            <v>64.245519999999999</v>
          </cell>
          <cell r="D40">
            <v>33.083449999999999</v>
          </cell>
          <cell r="E40">
            <v>61.006819999999998</v>
          </cell>
          <cell r="F40">
            <v>37.021439999999998</v>
          </cell>
        </row>
        <row r="41">
          <cell r="A41" t="str">
            <v>Zacatecas</v>
          </cell>
          <cell r="C41">
            <v>67.555189999999996</v>
          </cell>
          <cell r="D41">
            <v>22.821290000000001</v>
          </cell>
          <cell r="E41">
            <v>55.20476</v>
          </cell>
          <cell r="F41">
            <v>33.625860000000003</v>
          </cell>
        </row>
        <row r="42">
          <cell r="A42" t="str">
            <v>Fuente: INEGI, Encuesta Nacional de Ocupación y Empleo.</v>
          </cell>
        </row>
      </sheetData>
      <sheetData sheetId="36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57.99780309862399</v>
          </cell>
          <cell r="D9">
            <v>27.815793774313281</v>
          </cell>
          <cell r="E9">
            <v>53.007664458776397</v>
          </cell>
          <cell r="F9">
            <v>32.121128461079877</v>
          </cell>
        </row>
        <row r="10">
          <cell r="A10" t="str">
            <v>Aguascalientes</v>
          </cell>
          <cell r="C10">
            <v>46.568770000000001</v>
          </cell>
          <cell r="D10">
            <v>23.440840000000001</v>
          </cell>
          <cell r="E10">
            <v>44.634779999999999</v>
          </cell>
          <cell r="F10">
            <v>24.822949999999999</v>
          </cell>
        </row>
        <row r="11">
          <cell r="A11" t="str">
            <v>Baja California</v>
          </cell>
          <cell r="C11">
            <v>38.817140000000002</v>
          </cell>
          <cell r="D11">
            <v>18.679860000000001</v>
          </cell>
          <cell r="E11">
            <v>37.21837</v>
          </cell>
          <cell r="F11">
            <v>19.525880000000001</v>
          </cell>
        </row>
        <row r="12">
          <cell r="A12" t="str">
            <v>Baja California Sur</v>
          </cell>
          <cell r="C12">
            <v>42.010629999999999</v>
          </cell>
          <cell r="D12">
            <v>17.263829999999999</v>
          </cell>
          <cell r="E12">
            <v>40.299480000000003</v>
          </cell>
          <cell r="F12">
            <v>19.388580000000001</v>
          </cell>
        </row>
        <row r="13">
          <cell r="A13" t="str">
            <v>Campeche</v>
          </cell>
          <cell r="C13">
            <v>61.043689999999998</v>
          </cell>
          <cell r="D13">
            <v>25.22401</v>
          </cell>
          <cell r="E13">
            <v>53.58775</v>
          </cell>
          <cell r="F13">
            <v>30.99391</v>
          </cell>
        </row>
        <row r="14">
          <cell r="A14" t="str">
            <v>Coahuila de Zaragoza</v>
          </cell>
          <cell r="C14">
            <v>36.745829999999998</v>
          </cell>
          <cell r="D14">
            <v>21.4893</v>
          </cell>
          <cell r="E14">
            <v>35.905970000000003</v>
          </cell>
          <cell r="F14">
            <v>22.391269999999999</v>
          </cell>
        </row>
        <row r="15">
          <cell r="A15" t="str">
            <v>Colima</v>
          </cell>
          <cell r="C15">
            <v>54.088349999999998</v>
          </cell>
          <cell r="D15">
            <v>19.238009999999999</v>
          </cell>
          <cell r="E15">
            <v>51.123959999999997</v>
          </cell>
          <cell r="F15">
            <v>21.754930000000002</v>
          </cell>
        </row>
        <row r="16">
          <cell r="A16" t="str">
            <v>Chiapas</v>
          </cell>
          <cell r="C16">
            <v>79.37406</v>
          </cell>
          <cell r="D16">
            <v>23.487770000000001</v>
          </cell>
          <cell r="E16">
            <v>68.510679999999994</v>
          </cell>
          <cell r="F16">
            <v>38.678870000000003</v>
          </cell>
        </row>
        <row r="17">
          <cell r="A17" t="str">
            <v>Chihuahua</v>
          </cell>
          <cell r="C17">
            <v>37.250430000000001</v>
          </cell>
          <cell r="D17">
            <v>16.143750000000001</v>
          </cell>
          <cell r="E17">
            <v>32.363570000000003</v>
          </cell>
          <cell r="F17">
            <v>17.743289999999998</v>
          </cell>
        </row>
        <row r="18">
          <cell r="A18" t="str">
            <v>Distrito Federal</v>
          </cell>
          <cell r="C18">
            <v>49.779580000000003</v>
          </cell>
          <cell r="D18">
            <v>29.616990000000001</v>
          </cell>
          <cell r="E18">
            <v>49.628300000000003</v>
          </cell>
          <cell r="F18">
            <v>29.719149999999999</v>
          </cell>
        </row>
        <row r="19">
          <cell r="A19" t="str">
            <v>Durango</v>
          </cell>
          <cell r="C19">
            <v>56.421019999999999</v>
          </cell>
          <cell r="D19">
            <v>26.74625</v>
          </cell>
          <cell r="E19">
            <v>50.961500000000001</v>
          </cell>
          <cell r="F19">
            <v>31.867010000000001</v>
          </cell>
        </row>
        <row r="20">
          <cell r="A20" t="str">
            <v>Guanajuato</v>
          </cell>
          <cell r="C20">
            <v>59.577219999999997</v>
          </cell>
          <cell r="D20">
            <v>30.80687</v>
          </cell>
          <cell r="E20">
            <v>56.546599999999998</v>
          </cell>
          <cell r="F20">
            <v>34.337800000000001</v>
          </cell>
        </row>
        <row r="21">
          <cell r="A21" t="str">
            <v>Guerrero</v>
          </cell>
          <cell r="C21">
            <v>78.892189999999999</v>
          </cell>
          <cell r="D21">
            <v>36.435899999999997</v>
          </cell>
          <cell r="E21">
            <v>72.289680000000004</v>
          </cell>
          <cell r="F21">
            <v>49.573680000000003</v>
          </cell>
        </row>
        <row r="22">
          <cell r="A22" t="str">
            <v>Hidalgo</v>
          </cell>
          <cell r="C22">
            <v>72.334320000000005</v>
          </cell>
          <cell r="D22">
            <v>34.680160000000001</v>
          </cell>
          <cell r="E22">
            <v>66.527640000000005</v>
          </cell>
          <cell r="F22">
            <v>43.300759999999997</v>
          </cell>
        </row>
        <row r="23">
          <cell r="A23" t="str">
            <v>Jalisco</v>
          </cell>
          <cell r="C23">
            <v>52.255969999999998</v>
          </cell>
          <cell r="D23">
            <v>25.62312</v>
          </cell>
          <cell r="E23">
            <v>49.506239999999998</v>
          </cell>
          <cell r="F23">
            <v>28.240829999999999</v>
          </cell>
        </row>
        <row r="24">
          <cell r="A24" t="str">
            <v>México</v>
          </cell>
          <cell r="C24">
            <v>57.944839999999999</v>
          </cell>
          <cell r="D24">
            <v>35.64808</v>
          </cell>
          <cell r="E24">
            <v>56.323149999999998</v>
          </cell>
          <cell r="F24">
            <v>37.21649</v>
          </cell>
        </row>
        <row r="25">
          <cell r="A25" t="str">
            <v>Michoacán de Ocampo</v>
          </cell>
          <cell r="C25">
            <v>72.454210000000003</v>
          </cell>
          <cell r="D25">
            <v>33.589149999999997</v>
          </cell>
          <cell r="E25">
            <v>66.746629999999996</v>
          </cell>
          <cell r="F25">
            <v>43.70928</v>
          </cell>
        </row>
        <row r="26">
          <cell r="A26" t="str">
            <v>Morelos</v>
          </cell>
          <cell r="C26">
            <v>66.384209999999996</v>
          </cell>
          <cell r="D26">
            <v>35.780160000000002</v>
          </cell>
          <cell r="E26">
            <v>63.832059999999998</v>
          </cell>
          <cell r="F26">
            <v>39.734929999999999</v>
          </cell>
        </row>
        <row r="27">
          <cell r="A27" t="str">
            <v>Nayarit</v>
          </cell>
          <cell r="C27">
            <v>63.244419999999998</v>
          </cell>
          <cell r="D27">
            <v>27.04119</v>
          </cell>
          <cell r="E27">
            <v>57.357210000000002</v>
          </cell>
          <cell r="F27">
            <v>33.7453</v>
          </cell>
        </row>
        <row r="28">
          <cell r="A28" t="str">
            <v>Nuevo León</v>
          </cell>
          <cell r="C28">
            <v>36.884340000000002</v>
          </cell>
          <cell r="D28">
            <v>19.455190000000002</v>
          </cell>
          <cell r="E28">
            <v>35.944229999999997</v>
          </cell>
          <cell r="F28">
            <v>19.855170000000001</v>
          </cell>
        </row>
        <row r="29">
          <cell r="A29" t="str">
            <v>Oaxaca</v>
          </cell>
          <cell r="C29">
            <v>80.065560000000005</v>
          </cell>
          <cell r="D29">
            <v>34.164160000000003</v>
          </cell>
          <cell r="E29">
            <v>71.62115</v>
          </cell>
          <cell r="F29">
            <v>50.502589999999998</v>
          </cell>
        </row>
        <row r="30">
          <cell r="A30" t="str">
            <v>Puebla</v>
          </cell>
          <cell r="C30">
            <v>72.75461</v>
          </cell>
          <cell r="D30">
            <v>29.94828</v>
          </cell>
          <cell r="E30">
            <v>65.698220000000006</v>
          </cell>
          <cell r="F30">
            <v>40.085120000000003</v>
          </cell>
        </row>
        <row r="31">
          <cell r="A31" t="str">
            <v>Querétaro</v>
          </cell>
          <cell r="C31">
            <v>44.720559999999999</v>
          </cell>
          <cell r="D31">
            <v>19.68346</v>
          </cell>
          <cell r="E31">
            <v>42.329189999999997</v>
          </cell>
          <cell r="F31">
            <v>21.080220000000001</v>
          </cell>
        </row>
        <row r="32">
          <cell r="A32" t="str">
            <v>Quintana Roo</v>
          </cell>
          <cell r="C32">
            <v>48.082039999999999</v>
          </cell>
          <cell r="D32">
            <v>21.377680000000002</v>
          </cell>
          <cell r="E32">
            <v>44.71472</v>
          </cell>
          <cell r="F32">
            <v>22.951540000000001</v>
          </cell>
        </row>
        <row r="33">
          <cell r="A33" t="str">
            <v>San Luis Potosí</v>
          </cell>
          <cell r="C33">
            <v>58.697279999999999</v>
          </cell>
          <cell r="D33">
            <v>23.524909999999998</v>
          </cell>
          <cell r="E33">
            <v>50.478859999999997</v>
          </cell>
          <cell r="F33">
            <v>28.851859999999999</v>
          </cell>
        </row>
        <row r="34">
          <cell r="A34" t="str">
            <v>Sinaloa</v>
          </cell>
          <cell r="C34">
            <v>50.435569999999998</v>
          </cell>
          <cell r="D34">
            <v>20.31521</v>
          </cell>
          <cell r="E34">
            <v>45.809539999999998</v>
          </cell>
          <cell r="F34">
            <v>26.388590000000001</v>
          </cell>
        </row>
        <row r="35">
          <cell r="A35" t="str">
            <v>Sonora</v>
          </cell>
          <cell r="C35">
            <v>45.544699999999999</v>
          </cell>
          <cell r="D35">
            <v>21.984290000000001</v>
          </cell>
          <cell r="E35">
            <v>42.69961</v>
          </cell>
          <cell r="F35">
            <v>24.976220000000001</v>
          </cell>
        </row>
        <row r="36">
          <cell r="A36" t="str">
            <v>Tabasco</v>
          </cell>
          <cell r="C36">
            <v>62.260170000000002</v>
          </cell>
          <cell r="D36">
            <v>26.28398</v>
          </cell>
          <cell r="E36">
            <v>56.841749999999998</v>
          </cell>
          <cell r="F36">
            <v>31.228570000000001</v>
          </cell>
        </row>
        <row r="37">
          <cell r="A37" t="str">
            <v>Tamaulipas</v>
          </cell>
          <cell r="C37">
            <v>47.248460000000001</v>
          </cell>
          <cell r="D37">
            <v>22.13081</v>
          </cell>
          <cell r="E37">
            <v>44.454250000000002</v>
          </cell>
          <cell r="F37">
            <v>23.744890000000002</v>
          </cell>
        </row>
        <row r="38">
          <cell r="A38" t="str">
            <v>Tlaxcala</v>
          </cell>
          <cell r="C38">
            <v>72.786000000000001</v>
          </cell>
          <cell r="D38">
            <v>38.936039999999998</v>
          </cell>
          <cell r="E38">
            <v>68.503690000000006</v>
          </cell>
          <cell r="F38">
            <v>45.311239999999998</v>
          </cell>
        </row>
        <row r="39">
          <cell r="A39" t="str">
            <v>Veracruz de Ignacio de la Llave</v>
          </cell>
          <cell r="C39">
            <v>68.812950000000001</v>
          </cell>
          <cell r="D39">
            <v>26.35492</v>
          </cell>
          <cell r="E39">
            <v>59.728810000000003</v>
          </cell>
          <cell r="F39">
            <v>35.502499999999998</v>
          </cell>
        </row>
        <row r="40">
          <cell r="A40" t="str">
            <v>Yucatán</v>
          </cell>
          <cell r="C40">
            <v>62.791469999999997</v>
          </cell>
          <cell r="D40">
            <v>31.540839999999999</v>
          </cell>
          <cell r="E40">
            <v>59.065069999999999</v>
          </cell>
          <cell r="F40">
            <v>35.530720000000002</v>
          </cell>
        </row>
        <row r="41">
          <cell r="A41" t="str">
            <v>Zacatecas</v>
          </cell>
          <cell r="C41">
            <v>63.97325</v>
          </cell>
          <cell r="D41">
            <v>24.865290000000002</v>
          </cell>
          <cell r="E41">
            <v>55.08511</v>
          </cell>
          <cell r="F41">
            <v>32.174680000000002</v>
          </cell>
        </row>
        <row r="42">
          <cell r="A42" t="str">
            <v>Fuente: INEGI, Encuesta Nacional de Ocupación y Empleo.</v>
          </cell>
        </row>
      </sheetData>
      <sheetData sheetId="37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57.558689272227248</v>
          </cell>
          <cell r="D9">
            <v>27.279225684495117</v>
          </cell>
          <cell r="E9">
            <v>52.538739924522638</v>
          </cell>
          <cell r="F9">
            <v>31.554284695363084</v>
          </cell>
        </row>
        <row r="10">
          <cell r="A10" t="str">
            <v>Aguascalientes</v>
          </cell>
          <cell r="C10">
            <v>44.678609999999999</v>
          </cell>
          <cell r="D10">
            <v>22.63589</v>
          </cell>
          <cell r="E10">
            <v>42.482790000000001</v>
          </cell>
          <cell r="F10">
            <v>23.983160000000002</v>
          </cell>
        </row>
        <row r="11">
          <cell r="A11" t="str">
            <v>Baja California</v>
          </cell>
          <cell r="C11">
            <v>40.59451</v>
          </cell>
          <cell r="D11">
            <v>20.363880000000002</v>
          </cell>
          <cell r="E11">
            <v>38.845559999999999</v>
          </cell>
          <cell r="F11">
            <v>21.23668</v>
          </cell>
        </row>
        <row r="12">
          <cell r="A12" t="str">
            <v>Baja California Sur</v>
          </cell>
          <cell r="C12">
            <v>40.625720000000001</v>
          </cell>
          <cell r="D12">
            <v>17.97532</v>
          </cell>
          <cell r="E12">
            <v>39.967440000000003</v>
          </cell>
          <cell r="F12">
            <v>20.359249999999999</v>
          </cell>
        </row>
        <row r="13">
          <cell r="A13" t="str">
            <v>Campeche</v>
          </cell>
          <cell r="C13">
            <v>60.823430000000002</v>
          </cell>
          <cell r="D13">
            <v>25.260349999999999</v>
          </cell>
          <cell r="E13">
            <v>53.036110000000001</v>
          </cell>
          <cell r="F13">
            <v>31.280080000000002</v>
          </cell>
        </row>
        <row r="14">
          <cell r="A14" t="str">
            <v>Coahuila de Zaragoza</v>
          </cell>
          <cell r="C14">
            <v>37.579680000000003</v>
          </cell>
          <cell r="D14">
            <v>22.277450000000002</v>
          </cell>
          <cell r="E14">
            <v>36.673020000000001</v>
          </cell>
          <cell r="F14">
            <v>23.378520000000002</v>
          </cell>
        </row>
        <row r="15">
          <cell r="A15" t="str">
            <v>Colima</v>
          </cell>
          <cell r="C15">
            <v>54.264040000000001</v>
          </cell>
          <cell r="D15">
            <v>19.749279999999999</v>
          </cell>
          <cell r="E15">
            <v>51.256410000000002</v>
          </cell>
          <cell r="F15">
            <v>22.449619999999999</v>
          </cell>
        </row>
        <row r="16">
          <cell r="A16" t="str">
            <v>Chiapas</v>
          </cell>
          <cell r="C16">
            <v>79.258570000000006</v>
          </cell>
          <cell r="D16">
            <v>23.327470000000002</v>
          </cell>
          <cell r="E16">
            <v>69.307119999999998</v>
          </cell>
          <cell r="F16">
            <v>38.51491</v>
          </cell>
        </row>
        <row r="17">
          <cell r="A17" t="str">
            <v>Chihuahua</v>
          </cell>
          <cell r="C17">
            <v>37.2697</v>
          </cell>
          <cell r="D17">
            <v>15.91625</v>
          </cell>
          <cell r="E17">
            <v>32.75188</v>
          </cell>
          <cell r="F17">
            <v>17.457809999999998</v>
          </cell>
        </row>
        <row r="18">
          <cell r="A18" t="str">
            <v>Distrito Federal</v>
          </cell>
          <cell r="C18">
            <v>49.836410000000001</v>
          </cell>
          <cell r="D18">
            <v>29.202780000000001</v>
          </cell>
          <cell r="E18">
            <v>49.63317</v>
          </cell>
          <cell r="F18">
            <v>29.338619999999999</v>
          </cell>
        </row>
        <row r="19">
          <cell r="A19" t="str">
            <v>Durango</v>
          </cell>
          <cell r="C19">
            <v>55.26914</v>
          </cell>
          <cell r="D19">
            <v>25.746310000000001</v>
          </cell>
          <cell r="E19">
            <v>50.351840000000003</v>
          </cell>
          <cell r="F19">
            <v>30.649190000000001</v>
          </cell>
        </row>
        <row r="20">
          <cell r="A20" t="str">
            <v>Guanajuato</v>
          </cell>
          <cell r="C20">
            <v>59.143529999999998</v>
          </cell>
          <cell r="D20">
            <v>28.040800000000001</v>
          </cell>
          <cell r="E20">
            <v>55.761839999999999</v>
          </cell>
          <cell r="F20">
            <v>31.57274</v>
          </cell>
        </row>
        <row r="21">
          <cell r="A21" t="str">
            <v>Guerrero</v>
          </cell>
          <cell r="C21">
            <v>79.347539999999995</v>
          </cell>
          <cell r="D21">
            <v>34.546300000000002</v>
          </cell>
          <cell r="E21">
            <v>71.481099999999998</v>
          </cell>
          <cell r="F21">
            <v>48.812579999999997</v>
          </cell>
        </row>
        <row r="22">
          <cell r="A22" t="str">
            <v>Hidalgo</v>
          </cell>
          <cell r="C22">
            <v>71.916499999999999</v>
          </cell>
          <cell r="D22">
            <v>31.73113</v>
          </cell>
          <cell r="E22">
            <v>65.091369999999998</v>
          </cell>
          <cell r="F22">
            <v>40.905270000000002</v>
          </cell>
        </row>
        <row r="23">
          <cell r="A23" t="str">
            <v>Jalisco</v>
          </cell>
          <cell r="C23">
            <v>50.522500000000001</v>
          </cell>
          <cell r="D23">
            <v>25.32048</v>
          </cell>
          <cell r="E23">
            <v>47.87294</v>
          </cell>
          <cell r="F23">
            <v>28.00413</v>
          </cell>
        </row>
        <row r="24">
          <cell r="A24" t="str">
            <v>México</v>
          </cell>
          <cell r="C24">
            <v>57.697299999999998</v>
          </cell>
          <cell r="D24">
            <v>34.646509999999999</v>
          </cell>
          <cell r="E24">
            <v>55.97</v>
          </cell>
          <cell r="F24">
            <v>36.295050000000003</v>
          </cell>
        </row>
        <row r="25">
          <cell r="A25" t="str">
            <v>Michoacán de Ocampo</v>
          </cell>
          <cell r="C25">
            <v>71.993769999999998</v>
          </cell>
          <cell r="D25">
            <v>32.37959</v>
          </cell>
          <cell r="E25">
            <v>66.117609999999999</v>
          </cell>
          <cell r="F25">
            <v>43.45919</v>
          </cell>
        </row>
        <row r="26">
          <cell r="A26" t="str">
            <v>Morelos</v>
          </cell>
          <cell r="C26">
            <v>65.951909999999998</v>
          </cell>
          <cell r="D26">
            <v>34.41545</v>
          </cell>
          <cell r="E26">
            <v>62.983750000000001</v>
          </cell>
          <cell r="F26">
            <v>38.851379999999999</v>
          </cell>
        </row>
        <row r="27">
          <cell r="A27" t="str">
            <v>Nayarit</v>
          </cell>
          <cell r="C27">
            <v>61.629959999999997</v>
          </cell>
          <cell r="D27">
            <v>27.127970000000001</v>
          </cell>
          <cell r="E27">
            <v>56.550800000000002</v>
          </cell>
          <cell r="F27">
            <v>32.902209999999997</v>
          </cell>
        </row>
        <row r="28">
          <cell r="A28" t="str">
            <v>Nuevo León</v>
          </cell>
          <cell r="C28">
            <v>37.195790000000002</v>
          </cell>
          <cell r="D28">
            <v>20.796410000000002</v>
          </cell>
          <cell r="E28">
            <v>36.144939999999998</v>
          </cell>
          <cell r="F28">
            <v>21.27788</v>
          </cell>
        </row>
        <row r="29">
          <cell r="A29" t="str">
            <v>Oaxaca</v>
          </cell>
          <cell r="C29">
            <v>78.369420000000005</v>
          </cell>
          <cell r="D29">
            <v>33.790039999999998</v>
          </cell>
          <cell r="E29">
            <v>69.57835</v>
          </cell>
          <cell r="F29">
            <v>50.030749999999998</v>
          </cell>
        </row>
        <row r="30">
          <cell r="A30" t="str">
            <v>Puebla</v>
          </cell>
          <cell r="C30">
            <v>71.458920000000006</v>
          </cell>
          <cell r="D30">
            <v>28.32827</v>
          </cell>
          <cell r="E30">
            <v>63.956029999999998</v>
          </cell>
          <cell r="F30">
            <v>37.872329999999998</v>
          </cell>
        </row>
        <row r="31">
          <cell r="A31" t="str">
            <v>Querétaro</v>
          </cell>
          <cell r="C31">
            <v>45.945309999999999</v>
          </cell>
          <cell r="D31">
            <v>20.311720000000001</v>
          </cell>
          <cell r="E31">
            <v>43.350909999999999</v>
          </cell>
          <cell r="F31">
            <v>21.82226</v>
          </cell>
        </row>
        <row r="32">
          <cell r="A32" t="str">
            <v>Quintana Roo</v>
          </cell>
          <cell r="C32">
            <v>47.78143</v>
          </cell>
          <cell r="D32">
            <v>21.53032</v>
          </cell>
          <cell r="E32">
            <v>44.497709999999998</v>
          </cell>
          <cell r="F32">
            <v>23.109200000000001</v>
          </cell>
        </row>
        <row r="33">
          <cell r="A33" t="str">
            <v>San Luis Potosí</v>
          </cell>
          <cell r="C33">
            <v>58.310220000000001</v>
          </cell>
          <cell r="D33">
            <v>23.710100000000001</v>
          </cell>
          <cell r="E33">
            <v>50.377009999999999</v>
          </cell>
          <cell r="F33">
            <v>28.89752</v>
          </cell>
        </row>
        <row r="34">
          <cell r="A34" t="str">
            <v>Sinaloa</v>
          </cell>
          <cell r="C34">
            <v>50.463439999999999</v>
          </cell>
          <cell r="D34">
            <v>21.060669999999998</v>
          </cell>
          <cell r="E34">
            <v>46.71416</v>
          </cell>
          <cell r="F34">
            <v>25.828379999999999</v>
          </cell>
        </row>
        <row r="35">
          <cell r="A35" t="str">
            <v>Sonora</v>
          </cell>
          <cell r="C35">
            <v>44.716659999999997</v>
          </cell>
          <cell r="D35">
            <v>21.431930000000001</v>
          </cell>
          <cell r="E35">
            <v>42.190460000000002</v>
          </cell>
          <cell r="F35">
            <v>23.825970000000002</v>
          </cell>
        </row>
        <row r="36">
          <cell r="A36" t="str">
            <v>Tabasco</v>
          </cell>
          <cell r="C36">
            <v>63.289560000000002</v>
          </cell>
          <cell r="D36">
            <v>28.581579999999999</v>
          </cell>
          <cell r="E36">
            <v>58.008719999999997</v>
          </cell>
          <cell r="F36">
            <v>33.724350000000001</v>
          </cell>
        </row>
        <row r="37">
          <cell r="A37" t="str">
            <v>Tamaulipas</v>
          </cell>
          <cell r="C37">
            <v>46.75515</v>
          </cell>
          <cell r="D37">
            <v>21.95966</v>
          </cell>
          <cell r="E37">
            <v>43.982970000000002</v>
          </cell>
          <cell r="F37">
            <v>23.62201</v>
          </cell>
        </row>
        <row r="38">
          <cell r="A38" t="str">
            <v>Tlaxcala</v>
          </cell>
          <cell r="C38">
            <v>73.582719999999995</v>
          </cell>
          <cell r="D38">
            <v>38.612760000000002</v>
          </cell>
          <cell r="E38">
            <v>69.738039999999998</v>
          </cell>
          <cell r="F38">
            <v>44.626649999999998</v>
          </cell>
        </row>
        <row r="39">
          <cell r="A39" t="str">
            <v>Veracruz de Ignacio de la Llave</v>
          </cell>
          <cell r="C39">
            <v>66.961950000000002</v>
          </cell>
          <cell r="D39">
            <v>24.966740000000001</v>
          </cell>
          <cell r="E39">
            <v>58.411020000000001</v>
          </cell>
          <cell r="F39">
            <v>33.467649999999999</v>
          </cell>
        </row>
        <row r="40">
          <cell r="A40" t="str">
            <v>Yucatán</v>
          </cell>
          <cell r="C40">
            <v>63.721870000000003</v>
          </cell>
          <cell r="D40">
            <v>31.9726</v>
          </cell>
          <cell r="E40">
            <v>60.06785</v>
          </cell>
          <cell r="F40">
            <v>36.162759999999999</v>
          </cell>
        </row>
        <row r="41">
          <cell r="A41" t="str">
            <v>Zacatecas</v>
          </cell>
          <cell r="C41">
            <v>65.417450000000002</v>
          </cell>
          <cell r="D41">
            <v>25.121790000000001</v>
          </cell>
          <cell r="E41">
            <v>55.369370000000004</v>
          </cell>
          <cell r="F41">
            <v>33.316899999999997</v>
          </cell>
        </row>
        <row r="42">
          <cell r="A42" t="str">
            <v>Fuente: INEGI, Encuesta Nacional de Ocupación y Empleo.</v>
          </cell>
        </row>
      </sheetData>
      <sheetData sheetId="38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57.882258386474874</v>
          </cell>
          <cell r="D9">
            <v>27.100891260608762</v>
          </cell>
          <cell r="E9">
            <v>52.551706056645898</v>
          </cell>
          <cell r="F9">
            <v>31.481258079750312</v>
          </cell>
        </row>
        <row r="10">
          <cell r="A10" t="str">
            <v>Aguascalientes</v>
          </cell>
          <cell r="C10">
            <v>45.684460000000001</v>
          </cell>
          <cell r="D10">
            <v>23.24804</v>
          </cell>
          <cell r="E10">
            <v>43.399149999999999</v>
          </cell>
          <cell r="F10">
            <v>24.6694</v>
          </cell>
        </row>
        <row r="11">
          <cell r="A11" t="str">
            <v>Baja California</v>
          </cell>
          <cell r="C11">
            <v>39.463450000000002</v>
          </cell>
          <cell r="D11">
            <v>19.383679999999998</v>
          </cell>
          <cell r="E11">
            <v>37.39246</v>
          </cell>
          <cell r="F11">
            <v>20.398620000000001</v>
          </cell>
        </row>
        <row r="12">
          <cell r="A12" t="str">
            <v>Baja California Sur</v>
          </cell>
          <cell r="C12">
            <v>40.241210000000002</v>
          </cell>
          <cell r="D12">
            <v>17.955780000000001</v>
          </cell>
          <cell r="E12">
            <v>39.46846</v>
          </cell>
          <cell r="F12">
            <v>20.415009999999999</v>
          </cell>
        </row>
        <row r="13">
          <cell r="A13" t="str">
            <v>Campeche</v>
          </cell>
          <cell r="C13">
            <v>60.484940000000002</v>
          </cell>
          <cell r="D13">
            <v>25.533860000000001</v>
          </cell>
          <cell r="E13">
            <v>52.436210000000003</v>
          </cell>
          <cell r="F13">
            <v>31.881160000000001</v>
          </cell>
        </row>
        <row r="14">
          <cell r="A14" t="str">
            <v>Coahuila de Zaragoza</v>
          </cell>
          <cell r="C14">
            <v>37.698230000000002</v>
          </cell>
          <cell r="D14">
            <v>21.93402</v>
          </cell>
          <cell r="E14">
            <v>36.722569999999997</v>
          </cell>
          <cell r="F14">
            <v>23.094629999999999</v>
          </cell>
        </row>
        <row r="15">
          <cell r="A15" t="str">
            <v>Colima</v>
          </cell>
          <cell r="C15">
            <v>54.563809999999997</v>
          </cell>
          <cell r="D15">
            <v>19.278659999999999</v>
          </cell>
          <cell r="E15">
            <v>51.219279999999998</v>
          </cell>
          <cell r="F15">
            <v>21.905290000000001</v>
          </cell>
        </row>
        <row r="16">
          <cell r="A16" t="str">
            <v>Chiapas</v>
          </cell>
          <cell r="C16">
            <v>78.675430000000006</v>
          </cell>
          <cell r="D16">
            <v>22.756039999999999</v>
          </cell>
          <cell r="E16">
            <v>66.93038</v>
          </cell>
          <cell r="F16">
            <v>37.62885</v>
          </cell>
        </row>
        <row r="17">
          <cell r="A17" t="str">
            <v>Chihuahua</v>
          </cell>
          <cell r="C17">
            <v>40.498730000000002</v>
          </cell>
          <cell r="D17">
            <v>16.573630000000001</v>
          </cell>
          <cell r="E17">
            <v>34.623480000000001</v>
          </cell>
          <cell r="F17">
            <v>18.598109999999998</v>
          </cell>
        </row>
        <row r="18">
          <cell r="A18" t="str">
            <v>Distrito Federal</v>
          </cell>
          <cell r="C18">
            <v>49.818910000000002</v>
          </cell>
          <cell r="D18">
            <v>28.964919999999999</v>
          </cell>
          <cell r="E18">
            <v>49.623840000000001</v>
          </cell>
          <cell r="F18">
            <v>29.146239999999999</v>
          </cell>
        </row>
        <row r="19">
          <cell r="A19" t="str">
            <v>Durango</v>
          </cell>
          <cell r="C19">
            <v>55.36036</v>
          </cell>
          <cell r="D19">
            <v>24.197959999999998</v>
          </cell>
          <cell r="E19">
            <v>49.043030000000002</v>
          </cell>
          <cell r="F19">
            <v>29.51211</v>
          </cell>
        </row>
        <row r="20">
          <cell r="A20" t="str">
            <v>Guanajuato</v>
          </cell>
          <cell r="C20">
            <v>59.815930000000002</v>
          </cell>
          <cell r="D20">
            <v>30.123619999999999</v>
          </cell>
          <cell r="E20">
            <v>55.84487</v>
          </cell>
          <cell r="F20">
            <v>34.275480000000002</v>
          </cell>
        </row>
        <row r="21">
          <cell r="A21" t="str">
            <v>Guerrero</v>
          </cell>
          <cell r="C21">
            <v>80.542370000000005</v>
          </cell>
          <cell r="D21">
            <v>32.763330000000003</v>
          </cell>
          <cell r="E21">
            <v>71.848939999999999</v>
          </cell>
          <cell r="F21">
            <v>48.992330000000003</v>
          </cell>
        </row>
        <row r="22">
          <cell r="A22" t="str">
            <v>Hidalgo</v>
          </cell>
          <cell r="C22">
            <v>69.938429999999997</v>
          </cell>
          <cell r="D22">
            <v>31.98076</v>
          </cell>
          <cell r="E22">
            <v>63.21407</v>
          </cell>
          <cell r="F22">
            <v>39.731169999999999</v>
          </cell>
        </row>
        <row r="23">
          <cell r="A23" t="str">
            <v>Jalisco</v>
          </cell>
          <cell r="C23">
            <v>52.175229999999999</v>
          </cell>
          <cell r="D23">
            <v>23.977730000000001</v>
          </cell>
          <cell r="E23">
            <v>48.891019999999997</v>
          </cell>
          <cell r="F23">
            <v>26.877600000000001</v>
          </cell>
        </row>
        <row r="24">
          <cell r="A24" t="str">
            <v>México</v>
          </cell>
          <cell r="C24">
            <v>58.354239999999997</v>
          </cell>
          <cell r="D24">
            <v>34.409059999999997</v>
          </cell>
          <cell r="E24">
            <v>56.307299999999998</v>
          </cell>
          <cell r="F24">
            <v>36.205660000000002</v>
          </cell>
        </row>
        <row r="25">
          <cell r="A25" t="str">
            <v>Michoacán de Ocampo</v>
          </cell>
          <cell r="C25">
            <v>71.375479999999996</v>
          </cell>
          <cell r="D25">
            <v>31.697579999999999</v>
          </cell>
          <cell r="E25">
            <v>64.935159999999996</v>
          </cell>
          <cell r="F25">
            <v>41.708579999999998</v>
          </cell>
        </row>
        <row r="26">
          <cell r="A26" t="str">
            <v>Morelos</v>
          </cell>
          <cell r="C26">
            <v>65.640389999999996</v>
          </cell>
          <cell r="D26">
            <v>35.044930000000001</v>
          </cell>
          <cell r="E26">
            <v>63.035049999999998</v>
          </cell>
          <cell r="F26">
            <v>39.248440000000002</v>
          </cell>
        </row>
        <row r="27">
          <cell r="A27" t="str">
            <v>Nayarit</v>
          </cell>
          <cell r="C27">
            <v>63.033029999999997</v>
          </cell>
          <cell r="D27">
            <v>26.795670000000001</v>
          </cell>
          <cell r="E27">
            <v>57.196300000000001</v>
          </cell>
          <cell r="F27">
            <v>33.120959999999997</v>
          </cell>
        </row>
        <row r="28">
          <cell r="A28" t="str">
            <v>Nuevo León</v>
          </cell>
          <cell r="C28">
            <v>36.904060000000001</v>
          </cell>
          <cell r="D28">
            <v>20.488350000000001</v>
          </cell>
          <cell r="E28">
            <v>35.892400000000002</v>
          </cell>
          <cell r="F28">
            <v>20.934100000000001</v>
          </cell>
        </row>
        <row r="29">
          <cell r="A29" t="str">
            <v>Oaxaca</v>
          </cell>
          <cell r="C29">
            <v>80.423779999999994</v>
          </cell>
          <cell r="D29">
            <v>31.87838</v>
          </cell>
          <cell r="E29">
            <v>70.840419999999995</v>
          </cell>
          <cell r="F29">
            <v>49.104880000000001</v>
          </cell>
        </row>
        <row r="30">
          <cell r="A30" t="str">
            <v>Puebla</v>
          </cell>
          <cell r="C30">
            <v>71.766999999999996</v>
          </cell>
          <cell r="D30">
            <v>29.68919</v>
          </cell>
          <cell r="E30">
            <v>64.641750000000002</v>
          </cell>
          <cell r="F30">
            <v>39.660159999999998</v>
          </cell>
        </row>
        <row r="31">
          <cell r="A31" t="str">
            <v>Querétaro</v>
          </cell>
          <cell r="C31">
            <v>45.792020000000001</v>
          </cell>
          <cell r="D31">
            <v>19.765599999999999</v>
          </cell>
          <cell r="E31">
            <v>42.747109999999999</v>
          </cell>
          <cell r="F31">
            <v>21.32321</v>
          </cell>
        </row>
        <row r="32">
          <cell r="A32" t="str">
            <v>Quintana Roo</v>
          </cell>
          <cell r="C32">
            <v>48.823320000000002</v>
          </cell>
          <cell r="D32">
            <v>22.664709999999999</v>
          </cell>
          <cell r="E32">
            <v>45.414439999999999</v>
          </cell>
          <cell r="F32">
            <v>24.356069999999999</v>
          </cell>
        </row>
        <row r="33">
          <cell r="A33" t="str">
            <v>San Luis Potosí</v>
          </cell>
          <cell r="C33">
            <v>58.634210000000003</v>
          </cell>
          <cell r="D33">
            <v>23.198139999999999</v>
          </cell>
          <cell r="E33">
            <v>49.985340000000001</v>
          </cell>
          <cell r="F33">
            <v>28.530719999999999</v>
          </cell>
        </row>
        <row r="34">
          <cell r="A34" t="str">
            <v>Sinaloa</v>
          </cell>
          <cell r="C34">
            <v>48.85322</v>
          </cell>
          <cell r="D34">
            <v>20.45552</v>
          </cell>
          <cell r="E34">
            <v>45.576810000000002</v>
          </cell>
          <cell r="F34">
            <v>24.51427</v>
          </cell>
        </row>
        <row r="35">
          <cell r="A35" t="str">
            <v>Sonora</v>
          </cell>
          <cell r="C35">
            <v>42.133629999999997</v>
          </cell>
          <cell r="D35">
            <v>20.660979999999999</v>
          </cell>
          <cell r="E35">
            <v>40.761899999999997</v>
          </cell>
          <cell r="F35">
            <v>22.360679999999999</v>
          </cell>
        </row>
        <row r="36">
          <cell r="A36" t="str">
            <v>Tabasco</v>
          </cell>
          <cell r="C36">
            <v>62.235259999999997</v>
          </cell>
          <cell r="D36">
            <v>27.998149999999999</v>
          </cell>
          <cell r="E36">
            <v>56.875019999999999</v>
          </cell>
          <cell r="F36">
            <v>32.827370000000002</v>
          </cell>
        </row>
        <row r="37">
          <cell r="A37" t="str">
            <v>Tamaulipas</v>
          </cell>
          <cell r="C37">
            <v>47.259360000000001</v>
          </cell>
          <cell r="D37">
            <v>21.01529</v>
          </cell>
          <cell r="E37">
            <v>44.887239999999998</v>
          </cell>
          <cell r="F37">
            <v>22.419070000000001</v>
          </cell>
        </row>
        <row r="38">
          <cell r="A38" t="str">
            <v>Tlaxcala</v>
          </cell>
          <cell r="C38">
            <v>73.12912</v>
          </cell>
          <cell r="D38">
            <v>40.675820000000002</v>
          </cell>
          <cell r="E38">
            <v>69.543360000000007</v>
          </cell>
          <cell r="F38">
            <v>46.512439999999998</v>
          </cell>
        </row>
        <row r="39">
          <cell r="A39" t="str">
            <v>Veracruz de Ignacio de la Llave</v>
          </cell>
          <cell r="C39">
            <v>68.379800000000003</v>
          </cell>
          <cell r="D39">
            <v>26.243569999999998</v>
          </cell>
          <cell r="E39">
            <v>59.47531</v>
          </cell>
          <cell r="F39">
            <v>35.638550000000002</v>
          </cell>
        </row>
        <row r="40">
          <cell r="A40" t="str">
            <v>Yucatán</v>
          </cell>
          <cell r="C40">
            <v>62.117759999999997</v>
          </cell>
          <cell r="D40">
            <v>31.459140000000001</v>
          </cell>
          <cell r="E40">
            <v>58.77975</v>
          </cell>
          <cell r="F40">
            <v>35.064860000000003</v>
          </cell>
        </row>
        <row r="41">
          <cell r="A41" t="str">
            <v>Zacatecas</v>
          </cell>
          <cell r="C41">
            <v>65.945700000000002</v>
          </cell>
          <cell r="D41">
            <v>22.564170000000001</v>
          </cell>
          <cell r="E41">
            <v>55.124670000000002</v>
          </cell>
          <cell r="F41">
            <v>31.220220000000001</v>
          </cell>
        </row>
        <row r="42">
          <cell r="A42" t="str">
            <v>Fuente: INEGI, Encuesta Nacional de Ocupación y Empleo.</v>
          </cell>
        </row>
      </sheetData>
      <sheetData sheetId="39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57.917971247394675</v>
          </cell>
          <cell r="D9">
            <v>27.458276063177685</v>
          </cell>
          <cell r="E9">
            <v>52.756396545394011</v>
          </cell>
          <cell r="F9">
            <v>31.844621360093811</v>
          </cell>
        </row>
        <row r="10">
          <cell r="A10" t="str">
            <v>Aguascalientes</v>
          </cell>
          <cell r="C10">
            <v>44.90005</v>
          </cell>
          <cell r="D10">
            <v>22.875689999999999</v>
          </cell>
          <cell r="E10">
            <v>42.410380000000004</v>
          </cell>
          <cell r="F10">
            <v>24.29936</v>
          </cell>
        </row>
        <row r="11">
          <cell r="A11" t="str">
            <v>Baja California</v>
          </cell>
          <cell r="C11">
            <v>39.323390000000003</v>
          </cell>
          <cell r="D11">
            <v>19.339200000000002</v>
          </cell>
          <cell r="E11">
            <v>37.243580000000001</v>
          </cell>
          <cell r="F11">
            <v>20.28013</v>
          </cell>
        </row>
        <row r="12">
          <cell r="A12" t="str">
            <v>Baja California Sur</v>
          </cell>
          <cell r="C12">
            <v>41.335120000000003</v>
          </cell>
          <cell r="D12">
            <v>17.538070000000001</v>
          </cell>
          <cell r="E12">
            <v>40.732170000000004</v>
          </cell>
          <cell r="F12">
            <v>19.657389999999999</v>
          </cell>
        </row>
        <row r="13">
          <cell r="A13" t="str">
            <v>Campeche</v>
          </cell>
          <cell r="C13">
            <v>61.073630000000001</v>
          </cell>
          <cell r="D13">
            <v>25.383040000000001</v>
          </cell>
          <cell r="E13">
            <v>53.629649999999998</v>
          </cell>
          <cell r="F13">
            <v>31.422160000000002</v>
          </cell>
        </row>
        <row r="14">
          <cell r="A14" t="str">
            <v>Coahuila de Zaragoza</v>
          </cell>
          <cell r="C14">
            <v>35.224870000000003</v>
          </cell>
          <cell r="D14">
            <v>18.890419999999999</v>
          </cell>
          <cell r="E14">
            <v>33.983429999999998</v>
          </cell>
          <cell r="F14">
            <v>19.885940000000002</v>
          </cell>
        </row>
        <row r="15">
          <cell r="A15" t="str">
            <v>Colima</v>
          </cell>
          <cell r="C15">
            <v>54.125149999999998</v>
          </cell>
          <cell r="D15">
            <v>19.690750000000001</v>
          </cell>
          <cell r="E15">
            <v>51.245780000000003</v>
          </cell>
          <cell r="F15">
            <v>22.023029999999999</v>
          </cell>
        </row>
        <row r="16">
          <cell r="A16" t="str">
            <v>Chiapas</v>
          </cell>
          <cell r="C16">
            <v>78.631960000000007</v>
          </cell>
          <cell r="D16">
            <v>22.396529999999998</v>
          </cell>
          <cell r="E16">
            <v>67.440989999999999</v>
          </cell>
          <cell r="F16">
            <v>36.668419999999998</v>
          </cell>
        </row>
        <row r="17">
          <cell r="A17" t="str">
            <v>Chihuahua</v>
          </cell>
          <cell r="C17">
            <v>38.414940000000001</v>
          </cell>
          <cell r="D17">
            <v>16.040420000000001</v>
          </cell>
          <cell r="E17">
            <v>33.111170000000001</v>
          </cell>
          <cell r="F17">
            <v>17.879200000000001</v>
          </cell>
        </row>
        <row r="18">
          <cell r="A18" t="str">
            <v>Distrito Federal</v>
          </cell>
          <cell r="C18">
            <v>50.601660000000003</v>
          </cell>
          <cell r="D18">
            <v>30.891529999999999</v>
          </cell>
          <cell r="E18">
            <v>50.46266</v>
          </cell>
          <cell r="F18">
            <v>31.06692</v>
          </cell>
        </row>
        <row r="19">
          <cell r="A19" t="str">
            <v>Durango</v>
          </cell>
          <cell r="C19">
            <v>56.111049999999999</v>
          </cell>
          <cell r="D19">
            <v>25.272760000000002</v>
          </cell>
          <cell r="E19">
            <v>50.476410000000001</v>
          </cell>
          <cell r="F19">
            <v>30.595749999999999</v>
          </cell>
        </row>
        <row r="20">
          <cell r="A20" t="str">
            <v>Guanajuato</v>
          </cell>
          <cell r="C20">
            <v>58.836739999999999</v>
          </cell>
          <cell r="D20">
            <v>29.34712</v>
          </cell>
          <cell r="E20">
            <v>55.350549999999998</v>
          </cell>
          <cell r="F20">
            <v>32.89367</v>
          </cell>
        </row>
        <row r="21">
          <cell r="A21" t="str">
            <v>Guerrero</v>
          </cell>
          <cell r="C21">
            <v>79.553089999999997</v>
          </cell>
          <cell r="D21">
            <v>31.666869999999999</v>
          </cell>
          <cell r="E21">
            <v>70.798349999999999</v>
          </cell>
          <cell r="F21">
            <v>47.46631</v>
          </cell>
        </row>
        <row r="22">
          <cell r="A22" t="str">
            <v>Hidalgo</v>
          </cell>
          <cell r="C22">
            <v>71.675799999999995</v>
          </cell>
          <cell r="D22">
            <v>33.275950000000002</v>
          </cell>
          <cell r="E22">
            <v>65.953789999999998</v>
          </cell>
          <cell r="F22">
            <v>40.561610000000002</v>
          </cell>
        </row>
        <row r="23">
          <cell r="A23" t="str">
            <v>Jalisco</v>
          </cell>
          <cell r="C23">
            <v>52.407409999999999</v>
          </cell>
          <cell r="D23">
            <v>24.63616</v>
          </cell>
          <cell r="E23">
            <v>49.421660000000003</v>
          </cell>
          <cell r="F23">
            <v>27.19211</v>
          </cell>
        </row>
        <row r="24">
          <cell r="A24" t="str">
            <v>México</v>
          </cell>
          <cell r="C24">
            <v>59.378950000000003</v>
          </cell>
          <cell r="D24">
            <v>37.27608</v>
          </cell>
          <cell r="E24">
            <v>57.412640000000003</v>
          </cell>
          <cell r="F24">
            <v>39.238909999999997</v>
          </cell>
        </row>
        <row r="25">
          <cell r="A25" t="str">
            <v>Michoacán de Ocampo</v>
          </cell>
          <cell r="C25">
            <v>71.816209999999998</v>
          </cell>
          <cell r="D25">
            <v>31.735230000000001</v>
          </cell>
          <cell r="E25">
            <v>65.7166</v>
          </cell>
          <cell r="F25">
            <v>42.132559999999998</v>
          </cell>
        </row>
        <row r="26">
          <cell r="A26" t="str">
            <v>Morelos</v>
          </cell>
          <cell r="C26">
            <v>65.718299999999999</v>
          </cell>
          <cell r="D26">
            <v>34.128830000000001</v>
          </cell>
          <cell r="E26">
            <v>63.012390000000003</v>
          </cell>
          <cell r="F26">
            <v>38.347569999999997</v>
          </cell>
        </row>
        <row r="27">
          <cell r="A27" t="str">
            <v>Nayarit</v>
          </cell>
          <cell r="C27">
            <v>63.254550000000002</v>
          </cell>
          <cell r="D27">
            <v>25.712160000000001</v>
          </cell>
          <cell r="E27">
            <v>56.881610000000002</v>
          </cell>
          <cell r="F27">
            <v>32.418529999999997</v>
          </cell>
        </row>
        <row r="28">
          <cell r="A28" t="str">
            <v>Nuevo León</v>
          </cell>
          <cell r="C28">
            <v>36.683230000000002</v>
          </cell>
          <cell r="D28">
            <v>20.843360000000001</v>
          </cell>
          <cell r="E28">
            <v>35.666919999999998</v>
          </cell>
          <cell r="F28">
            <v>21.27075</v>
          </cell>
        </row>
        <row r="29">
          <cell r="A29" t="str">
            <v>Oaxaca</v>
          </cell>
          <cell r="C29">
            <v>79.597899999999996</v>
          </cell>
          <cell r="D29">
            <v>32.914769999999997</v>
          </cell>
          <cell r="E29">
            <v>70.572909999999993</v>
          </cell>
          <cell r="F29">
            <v>49.087949999999999</v>
          </cell>
        </row>
        <row r="30">
          <cell r="A30" t="str">
            <v>Puebla</v>
          </cell>
          <cell r="C30">
            <v>71.823610000000002</v>
          </cell>
          <cell r="D30">
            <v>29.237069999999999</v>
          </cell>
          <cell r="E30">
            <v>64.970439999999996</v>
          </cell>
          <cell r="F30">
            <v>39.148589999999999</v>
          </cell>
        </row>
        <row r="31">
          <cell r="A31" t="str">
            <v>Querétaro</v>
          </cell>
          <cell r="C31">
            <v>44.937109999999997</v>
          </cell>
          <cell r="D31">
            <v>20.138670000000001</v>
          </cell>
          <cell r="E31">
            <v>42.211559999999999</v>
          </cell>
          <cell r="F31">
            <v>21.596689999999999</v>
          </cell>
        </row>
        <row r="32">
          <cell r="A32" t="str">
            <v>Quintana Roo</v>
          </cell>
          <cell r="C32">
            <v>46.975990000000003</v>
          </cell>
          <cell r="D32">
            <v>21.677869999999999</v>
          </cell>
          <cell r="E32">
            <v>43.802480000000003</v>
          </cell>
          <cell r="F32">
            <v>23.19473</v>
          </cell>
        </row>
        <row r="33">
          <cell r="A33" t="str">
            <v>San Luis Potosí</v>
          </cell>
          <cell r="C33">
            <v>58.185110000000002</v>
          </cell>
          <cell r="D33">
            <v>22.833780000000001</v>
          </cell>
          <cell r="E33">
            <v>50.121139999999997</v>
          </cell>
          <cell r="F33">
            <v>27.93328</v>
          </cell>
        </row>
        <row r="34">
          <cell r="A34" t="str">
            <v>Sinaloa</v>
          </cell>
          <cell r="C34">
            <v>51.345680000000002</v>
          </cell>
          <cell r="D34">
            <v>21.404299999999999</v>
          </cell>
          <cell r="E34">
            <v>47.812620000000003</v>
          </cell>
          <cell r="F34">
            <v>26.496939999999999</v>
          </cell>
        </row>
        <row r="35">
          <cell r="A35" t="str">
            <v>Sonora</v>
          </cell>
          <cell r="C35">
            <v>43.956400000000002</v>
          </cell>
          <cell r="D35">
            <v>21.45919</v>
          </cell>
          <cell r="E35">
            <v>41.592599999999997</v>
          </cell>
          <cell r="F35">
            <v>23.69314</v>
          </cell>
        </row>
        <row r="36">
          <cell r="A36" t="str">
            <v>Tabasco</v>
          </cell>
          <cell r="C36">
            <v>63.433819999999997</v>
          </cell>
          <cell r="D36">
            <v>29.536729999999999</v>
          </cell>
          <cell r="E36">
            <v>58.824890000000003</v>
          </cell>
          <cell r="F36">
            <v>34.46266</v>
          </cell>
        </row>
        <row r="37">
          <cell r="A37" t="str">
            <v>Tamaulipas</v>
          </cell>
          <cell r="C37">
            <v>46.118560000000002</v>
          </cell>
          <cell r="D37">
            <v>20.627970000000001</v>
          </cell>
          <cell r="E37">
            <v>43.775190000000002</v>
          </cell>
          <cell r="F37">
            <v>21.98002</v>
          </cell>
        </row>
        <row r="38">
          <cell r="A38" t="str">
            <v>Tlaxcala</v>
          </cell>
          <cell r="C38">
            <v>71.96687</v>
          </cell>
          <cell r="D38">
            <v>38.762810000000002</v>
          </cell>
          <cell r="E38">
            <v>67.88973</v>
          </cell>
          <cell r="F38">
            <v>44.928350000000002</v>
          </cell>
        </row>
        <row r="39">
          <cell r="A39" t="str">
            <v>Veracruz de Ignacio de la Llave</v>
          </cell>
          <cell r="C39">
            <v>68.488659999999996</v>
          </cell>
          <cell r="D39">
            <v>24.125119999999999</v>
          </cell>
          <cell r="E39">
            <v>58.970440000000004</v>
          </cell>
          <cell r="F39">
            <v>33.424700000000001</v>
          </cell>
        </row>
        <row r="40">
          <cell r="A40" t="str">
            <v>Yucatán</v>
          </cell>
          <cell r="C40">
            <v>62.431559999999998</v>
          </cell>
          <cell r="D40">
            <v>32.372570000000003</v>
          </cell>
          <cell r="E40">
            <v>59.434550000000002</v>
          </cell>
          <cell r="F40">
            <v>35.947620000000001</v>
          </cell>
        </row>
        <row r="41">
          <cell r="A41" t="str">
            <v>Zacatecas</v>
          </cell>
          <cell r="C41">
            <v>66.297150000000002</v>
          </cell>
          <cell r="D41">
            <v>23.744509999999998</v>
          </cell>
          <cell r="E41">
            <v>56.291910000000001</v>
          </cell>
          <cell r="F41">
            <v>32.847149999999999</v>
          </cell>
        </row>
        <row r="42">
          <cell r="A42" t="str">
            <v>Fuente: INEGI, Encuesta Nacional de Ocupación y Empleo.</v>
          </cell>
        </row>
      </sheetData>
      <sheetData sheetId="40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57.612773818063602</v>
          </cell>
          <cell r="D9">
            <v>27.130911207920384</v>
          </cell>
          <cell r="E9">
            <v>52.824391207942014</v>
          </cell>
          <cell r="F9">
            <v>31.212211939010803</v>
          </cell>
        </row>
        <row r="10">
          <cell r="A10" t="str">
            <v>Aguascalientes</v>
          </cell>
          <cell r="C10">
            <v>44.21846</v>
          </cell>
          <cell r="D10">
            <v>20.790970000000002</v>
          </cell>
          <cell r="E10">
            <v>42.213540000000002</v>
          </cell>
          <cell r="F10">
            <v>21.987200000000001</v>
          </cell>
        </row>
        <row r="11">
          <cell r="A11" t="str">
            <v>Baja California</v>
          </cell>
          <cell r="C11">
            <v>38.21875</v>
          </cell>
          <cell r="D11">
            <v>18.87811</v>
          </cell>
          <cell r="E11">
            <v>36.821649999999998</v>
          </cell>
          <cell r="F11">
            <v>19.86797</v>
          </cell>
        </row>
        <row r="12">
          <cell r="A12" t="str">
            <v>Baja California Sur</v>
          </cell>
          <cell r="C12">
            <v>39.755180000000003</v>
          </cell>
          <cell r="D12">
            <v>16.424579999999999</v>
          </cell>
          <cell r="E12">
            <v>38.838700000000003</v>
          </cell>
          <cell r="F12">
            <v>18.714680000000001</v>
          </cell>
        </row>
        <row r="13">
          <cell r="A13" t="str">
            <v>Campeche</v>
          </cell>
          <cell r="C13">
            <v>61.159619999999997</v>
          </cell>
          <cell r="D13">
            <v>25.83492</v>
          </cell>
          <cell r="E13">
            <v>53.811979999999998</v>
          </cell>
          <cell r="F13">
            <v>32.20458</v>
          </cell>
        </row>
        <row r="14">
          <cell r="A14" t="str">
            <v>Coahuila de Zaragoza</v>
          </cell>
          <cell r="C14">
            <v>35.3626</v>
          </cell>
          <cell r="D14">
            <v>20.709540000000001</v>
          </cell>
          <cell r="E14">
            <v>34.402949999999997</v>
          </cell>
          <cell r="F14">
            <v>21.692440000000001</v>
          </cell>
        </row>
        <row r="15">
          <cell r="A15" t="str">
            <v>Colima</v>
          </cell>
          <cell r="C15">
            <v>54.402140000000003</v>
          </cell>
          <cell r="D15">
            <v>19.10229</v>
          </cell>
          <cell r="E15">
            <v>51.212159999999997</v>
          </cell>
          <cell r="F15">
            <v>21.424430000000001</v>
          </cell>
        </row>
        <row r="16">
          <cell r="A16" t="str">
            <v>Chiapas</v>
          </cell>
          <cell r="C16">
            <v>79.165149999999997</v>
          </cell>
          <cell r="D16">
            <v>23.900569999999998</v>
          </cell>
          <cell r="E16">
            <v>68.860410000000002</v>
          </cell>
          <cell r="F16">
            <v>37.899830000000001</v>
          </cell>
        </row>
        <row r="17">
          <cell r="A17" t="str">
            <v>Chihuahua</v>
          </cell>
          <cell r="C17">
            <v>37.863959999999999</v>
          </cell>
          <cell r="D17">
            <v>16.19042</v>
          </cell>
          <cell r="E17">
            <v>33.222320000000003</v>
          </cell>
          <cell r="F17">
            <v>17.755279999999999</v>
          </cell>
        </row>
        <row r="18">
          <cell r="A18" t="str">
            <v>Distrito Federal</v>
          </cell>
          <cell r="C18">
            <v>50.426960000000001</v>
          </cell>
          <cell r="D18">
            <v>30.365559999999999</v>
          </cell>
          <cell r="E18">
            <v>50.240769999999998</v>
          </cell>
          <cell r="F18">
            <v>30.562059999999999</v>
          </cell>
        </row>
        <row r="19">
          <cell r="A19" t="str">
            <v>Durango</v>
          </cell>
          <cell r="C19">
            <v>56.497070000000001</v>
          </cell>
          <cell r="D19">
            <v>23.744669999999999</v>
          </cell>
          <cell r="E19">
            <v>51.024320000000003</v>
          </cell>
          <cell r="F19">
            <v>28.359079999999999</v>
          </cell>
        </row>
        <row r="20">
          <cell r="A20" t="str">
            <v>Guanajuato</v>
          </cell>
          <cell r="C20">
            <v>57.505980000000001</v>
          </cell>
          <cell r="D20">
            <v>26.307369999999999</v>
          </cell>
          <cell r="E20">
            <v>54.143459999999997</v>
          </cell>
          <cell r="F20">
            <v>29.249870000000001</v>
          </cell>
        </row>
        <row r="21">
          <cell r="A21" t="str">
            <v>Guerrero</v>
          </cell>
          <cell r="C21">
            <v>78.732810000000001</v>
          </cell>
          <cell r="D21">
            <v>35.345880000000001</v>
          </cell>
          <cell r="E21">
            <v>72.115380000000002</v>
          </cell>
          <cell r="F21">
            <v>48.62135</v>
          </cell>
        </row>
        <row r="22">
          <cell r="A22" t="str">
            <v>Hidalgo</v>
          </cell>
          <cell r="C22">
            <v>71.426190000000005</v>
          </cell>
          <cell r="D22">
            <v>33.164430000000003</v>
          </cell>
          <cell r="E22">
            <v>66.010890000000003</v>
          </cell>
          <cell r="F22">
            <v>39.826349999999998</v>
          </cell>
        </row>
        <row r="23">
          <cell r="A23" t="str">
            <v>Jalisco</v>
          </cell>
          <cell r="C23">
            <v>50.622129999999999</v>
          </cell>
          <cell r="D23">
            <v>23.82292</v>
          </cell>
          <cell r="E23">
            <v>48.22898</v>
          </cell>
          <cell r="F23">
            <v>26.313669999999998</v>
          </cell>
        </row>
        <row r="24">
          <cell r="A24" t="str">
            <v>México</v>
          </cell>
          <cell r="C24">
            <v>58.940890000000003</v>
          </cell>
          <cell r="D24">
            <v>36.67324</v>
          </cell>
          <cell r="E24">
            <v>57.469889999999999</v>
          </cell>
          <cell r="F24">
            <v>38.265059999999998</v>
          </cell>
        </row>
        <row r="25">
          <cell r="A25" t="str">
            <v>Michoacán de Ocampo</v>
          </cell>
          <cell r="C25">
            <v>71.134889999999999</v>
          </cell>
          <cell r="D25">
            <v>32.14725</v>
          </cell>
          <cell r="E25">
            <v>65.462360000000004</v>
          </cell>
          <cell r="F25">
            <v>41.785899999999998</v>
          </cell>
        </row>
        <row r="26">
          <cell r="A26" t="str">
            <v>Morelos</v>
          </cell>
          <cell r="C26">
            <v>65.926789999999997</v>
          </cell>
          <cell r="D26">
            <v>33.833179999999999</v>
          </cell>
          <cell r="E26">
            <v>63.221609999999998</v>
          </cell>
          <cell r="F26">
            <v>37.659269999999999</v>
          </cell>
        </row>
        <row r="27">
          <cell r="A27" t="str">
            <v>Nayarit</v>
          </cell>
          <cell r="C27">
            <v>62.786050000000003</v>
          </cell>
          <cell r="D27">
            <v>23.715389999999999</v>
          </cell>
          <cell r="E27">
            <v>56.803199999999997</v>
          </cell>
          <cell r="F27">
            <v>30.44087</v>
          </cell>
        </row>
        <row r="28">
          <cell r="A28" t="str">
            <v>Nuevo León</v>
          </cell>
          <cell r="C28">
            <v>36.10098</v>
          </cell>
          <cell r="D28">
            <v>19.697790000000001</v>
          </cell>
          <cell r="E28">
            <v>35.234999999999999</v>
          </cell>
          <cell r="F28">
            <v>20.032979999999998</v>
          </cell>
        </row>
        <row r="29">
          <cell r="A29" t="str">
            <v>Oaxaca</v>
          </cell>
          <cell r="C29">
            <v>80.383859999999999</v>
          </cell>
          <cell r="D29">
            <v>33.447859999999999</v>
          </cell>
          <cell r="E29">
            <v>72.466859999999997</v>
          </cell>
          <cell r="F29">
            <v>48.705019999999998</v>
          </cell>
        </row>
        <row r="30">
          <cell r="A30" t="str">
            <v>Puebla</v>
          </cell>
          <cell r="C30">
            <v>73.299019999999999</v>
          </cell>
          <cell r="D30">
            <v>30.390619999999998</v>
          </cell>
          <cell r="E30">
            <v>67.119969999999995</v>
          </cell>
          <cell r="F30">
            <v>40.098990000000001</v>
          </cell>
        </row>
        <row r="31">
          <cell r="A31" t="str">
            <v>Querétaro</v>
          </cell>
          <cell r="C31">
            <v>47.52581</v>
          </cell>
          <cell r="D31">
            <v>19.77872</v>
          </cell>
          <cell r="E31">
            <v>45.003869999999999</v>
          </cell>
          <cell r="F31">
            <v>21.15588</v>
          </cell>
        </row>
        <row r="32">
          <cell r="A32" t="str">
            <v>Quintana Roo</v>
          </cell>
          <cell r="C32">
            <v>47.437950000000001</v>
          </cell>
          <cell r="D32">
            <v>19.756450000000001</v>
          </cell>
          <cell r="E32">
            <v>44.333460000000002</v>
          </cell>
          <cell r="F32">
            <v>21.0929</v>
          </cell>
        </row>
        <row r="33">
          <cell r="A33" t="str">
            <v>San Luis Potosí</v>
          </cell>
          <cell r="C33">
            <v>57.953899999999997</v>
          </cell>
          <cell r="D33">
            <v>22.14113</v>
          </cell>
          <cell r="E33">
            <v>49.805340000000001</v>
          </cell>
          <cell r="F33">
            <v>27.105060000000002</v>
          </cell>
        </row>
        <row r="34">
          <cell r="A34" t="str">
            <v>Sinaloa</v>
          </cell>
          <cell r="C34">
            <v>51.08952</v>
          </cell>
          <cell r="D34">
            <v>20.408049999999999</v>
          </cell>
          <cell r="E34">
            <v>46.66733</v>
          </cell>
          <cell r="F34">
            <v>25.47</v>
          </cell>
        </row>
        <row r="35">
          <cell r="A35" t="str">
            <v>Sonora</v>
          </cell>
          <cell r="C35">
            <v>44.180459999999997</v>
          </cell>
          <cell r="D35">
            <v>19.506350000000001</v>
          </cell>
          <cell r="E35">
            <v>40.65878</v>
          </cell>
          <cell r="F35">
            <v>21.89573</v>
          </cell>
        </row>
        <row r="36">
          <cell r="A36" t="str">
            <v>Tabasco</v>
          </cell>
          <cell r="C36">
            <v>61.41536</v>
          </cell>
          <cell r="D36">
            <v>25.605170000000001</v>
          </cell>
          <cell r="E36">
            <v>56.896459999999998</v>
          </cell>
          <cell r="F36">
            <v>29.4482</v>
          </cell>
        </row>
        <row r="37">
          <cell r="A37" t="str">
            <v>Tamaulipas</v>
          </cell>
          <cell r="C37">
            <v>45.277990000000003</v>
          </cell>
          <cell r="D37">
            <v>20.03603</v>
          </cell>
          <cell r="E37">
            <v>42.867579999999997</v>
          </cell>
          <cell r="F37">
            <v>21.34066</v>
          </cell>
        </row>
        <row r="38">
          <cell r="A38" t="str">
            <v>Tlaxcala</v>
          </cell>
          <cell r="C38">
            <v>72.622050000000002</v>
          </cell>
          <cell r="D38">
            <v>39.614220000000003</v>
          </cell>
          <cell r="E38">
            <v>69.025300000000001</v>
          </cell>
          <cell r="F38">
            <v>45.482990000000001</v>
          </cell>
        </row>
        <row r="39">
          <cell r="A39" t="str">
            <v>Veracruz de Ignacio de la Llave</v>
          </cell>
          <cell r="C39">
            <v>68.760249999999999</v>
          </cell>
          <cell r="D39">
            <v>24.941610000000001</v>
          </cell>
          <cell r="E39">
            <v>59.255180000000003</v>
          </cell>
          <cell r="F39">
            <v>34.516910000000003</v>
          </cell>
        </row>
        <row r="40">
          <cell r="A40" t="str">
            <v>Yucatán</v>
          </cell>
          <cell r="C40">
            <v>62.324109999999997</v>
          </cell>
          <cell r="D40">
            <v>31.98338</v>
          </cell>
          <cell r="E40">
            <v>59.283090000000001</v>
          </cell>
          <cell r="F40">
            <v>35.69021</v>
          </cell>
        </row>
        <row r="41">
          <cell r="A41" t="str">
            <v>Zacatecas</v>
          </cell>
          <cell r="C41">
            <v>64.566400000000002</v>
          </cell>
          <cell r="D41">
            <v>24.836539999999999</v>
          </cell>
          <cell r="E41">
            <v>57.110129999999998</v>
          </cell>
          <cell r="F41">
            <v>31.438770000000002</v>
          </cell>
        </row>
        <row r="42">
          <cell r="A42" t="str">
            <v>Fuente: INEGI, Encuesta Nacional de Ocupación y Empleo.</v>
          </cell>
        </row>
      </sheetData>
      <sheetData sheetId="41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57.811067876391185</v>
          </cell>
          <cell r="D9">
            <v>27.250345716178821</v>
          </cell>
          <cell r="E9">
            <v>52.790335049647283</v>
          </cell>
          <cell r="F9">
            <v>31.486803383216515</v>
          </cell>
        </row>
        <row r="10">
          <cell r="A10" t="str">
            <v>Aguascalientes</v>
          </cell>
          <cell r="C10">
            <v>43.668520000000001</v>
          </cell>
          <cell r="D10">
            <v>22.641570000000002</v>
          </cell>
          <cell r="E10">
            <v>41.72607</v>
          </cell>
          <cell r="F10">
            <v>23.979959999999998</v>
          </cell>
        </row>
        <row r="11">
          <cell r="A11" t="str">
            <v>Baja California</v>
          </cell>
          <cell r="C11">
            <v>40.149920000000002</v>
          </cell>
          <cell r="D11">
            <v>19.89245</v>
          </cell>
          <cell r="E11">
            <v>38.253619999999998</v>
          </cell>
          <cell r="F11">
            <v>21.07593</v>
          </cell>
        </row>
        <row r="12">
          <cell r="A12" t="str">
            <v>Baja California Sur</v>
          </cell>
          <cell r="C12">
            <v>40.398820000000001</v>
          </cell>
          <cell r="D12">
            <v>16.966619999999999</v>
          </cell>
          <cell r="E12">
            <v>39.368429999999996</v>
          </cell>
          <cell r="F12">
            <v>19.09788</v>
          </cell>
        </row>
        <row r="13">
          <cell r="A13" t="str">
            <v>Campeche</v>
          </cell>
          <cell r="C13">
            <v>61.018169999999998</v>
          </cell>
          <cell r="D13">
            <v>26.653490000000001</v>
          </cell>
          <cell r="E13">
            <v>53.773870000000002</v>
          </cell>
          <cell r="F13">
            <v>32.962690000000002</v>
          </cell>
        </row>
        <row r="14">
          <cell r="A14" t="str">
            <v>Coahuila de Zaragoza</v>
          </cell>
          <cell r="C14">
            <v>35.074359999999999</v>
          </cell>
          <cell r="D14">
            <v>20.220109999999998</v>
          </cell>
          <cell r="E14">
            <v>33.937280000000001</v>
          </cell>
          <cell r="F14">
            <v>21.282029999999999</v>
          </cell>
        </row>
        <row r="15">
          <cell r="A15" t="str">
            <v>Colima</v>
          </cell>
          <cell r="C15">
            <v>54.401110000000003</v>
          </cell>
          <cell r="D15">
            <v>19.219639999999998</v>
          </cell>
          <cell r="E15">
            <v>51.521149999999999</v>
          </cell>
          <cell r="F15">
            <v>21.677849999999999</v>
          </cell>
        </row>
        <row r="16">
          <cell r="A16" t="str">
            <v>Chiapas</v>
          </cell>
          <cell r="C16">
            <v>78.838769999999997</v>
          </cell>
          <cell r="D16">
            <v>23.49474</v>
          </cell>
          <cell r="E16">
            <v>68.087699999999998</v>
          </cell>
          <cell r="F16">
            <v>37.961190000000002</v>
          </cell>
        </row>
        <row r="17">
          <cell r="A17" t="str">
            <v>Chihuahua</v>
          </cell>
          <cell r="C17">
            <v>36.042299999999997</v>
          </cell>
          <cell r="D17">
            <v>15.360300000000001</v>
          </cell>
          <cell r="E17">
            <v>31.50573</v>
          </cell>
          <cell r="F17">
            <v>16.87904</v>
          </cell>
        </row>
        <row r="18">
          <cell r="A18" t="str">
            <v>Distrito Federal</v>
          </cell>
          <cell r="C18">
            <v>51.27899</v>
          </cell>
          <cell r="D18">
            <v>30.032990000000002</v>
          </cell>
          <cell r="E18">
            <v>50.876489999999997</v>
          </cell>
          <cell r="F18">
            <v>30.31176</v>
          </cell>
        </row>
        <row r="19">
          <cell r="A19" t="str">
            <v>Durango</v>
          </cell>
          <cell r="C19">
            <v>55.98368</v>
          </cell>
          <cell r="D19">
            <v>23.918060000000001</v>
          </cell>
          <cell r="E19">
            <v>49.732860000000002</v>
          </cell>
          <cell r="F19">
            <v>28.796669999999999</v>
          </cell>
        </row>
        <row r="20">
          <cell r="A20" t="str">
            <v>Guanajuato</v>
          </cell>
          <cell r="C20">
            <v>58.296550000000003</v>
          </cell>
          <cell r="D20">
            <v>28.069759999999999</v>
          </cell>
          <cell r="E20">
            <v>54.988289999999999</v>
          </cell>
          <cell r="F20">
            <v>31.584579999999999</v>
          </cell>
        </row>
        <row r="21">
          <cell r="A21" t="str">
            <v>Guerrero</v>
          </cell>
          <cell r="C21">
            <v>79.496120000000005</v>
          </cell>
          <cell r="D21">
            <v>33.424779999999998</v>
          </cell>
          <cell r="E21">
            <v>71.266199999999998</v>
          </cell>
          <cell r="F21">
            <v>48.582169999999998</v>
          </cell>
        </row>
        <row r="22">
          <cell r="A22" t="str">
            <v>Hidalgo</v>
          </cell>
          <cell r="C22">
            <v>71.601920000000007</v>
          </cell>
          <cell r="D22">
            <v>35.154919999999997</v>
          </cell>
          <cell r="E22">
            <v>66.569410000000005</v>
          </cell>
          <cell r="F22">
            <v>42.822600000000001</v>
          </cell>
        </row>
        <row r="23">
          <cell r="A23" t="str">
            <v>Jalisco</v>
          </cell>
          <cell r="C23">
            <v>50.128</v>
          </cell>
          <cell r="D23">
            <v>23.289380000000001</v>
          </cell>
          <cell r="E23">
            <v>47.150779999999997</v>
          </cell>
          <cell r="F23">
            <v>25.727799999999998</v>
          </cell>
        </row>
        <row r="24">
          <cell r="A24" t="str">
            <v>México</v>
          </cell>
          <cell r="C24">
            <v>59.275599999999997</v>
          </cell>
          <cell r="D24">
            <v>35.976129999999998</v>
          </cell>
          <cell r="E24">
            <v>57.38729</v>
          </cell>
          <cell r="F24">
            <v>37.925550000000001</v>
          </cell>
        </row>
        <row r="25">
          <cell r="A25" t="str">
            <v>Michoacán de Ocampo</v>
          </cell>
          <cell r="C25">
            <v>71.130380000000002</v>
          </cell>
          <cell r="D25">
            <v>31.939990000000002</v>
          </cell>
          <cell r="E25">
            <v>64.705659999999995</v>
          </cell>
          <cell r="F25">
            <v>41.950099999999999</v>
          </cell>
        </row>
        <row r="26">
          <cell r="A26" t="str">
            <v>Morelos</v>
          </cell>
          <cell r="C26">
            <v>66.369200000000006</v>
          </cell>
          <cell r="D26">
            <v>34.704650000000001</v>
          </cell>
          <cell r="E26">
            <v>63.85322</v>
          </cell>
          <cell r="F26">
            <v>38.300930000000001</v>
          </cell>
        </row>
        <row r="27">
          <cell r="A27" t="str">
            <v>Nayarit</v>
          </cell>
          <cell r="C27">
            <v>62.075420000000001</v>
          </cell>
          <cell r="D27">
            <v>26.40644</v>
          </cell>
          <cell r="E27">
            <v>57.340690000000002</v>
          </cell>
          <cell r="F27">
            <v>32.544849999999997</v>
          </cell>
        </row>
        <row r="28">
          <cell r="A28" t="str">
            <v>Nuevo León</v>
          </cell>
          <cell r="C28">
            <v>36.891889999999997</v>
          </cell>
          <cell r="D28">
            <v>20.419789999999999</v>
          </cell>
          <cell r="E28">
            <v>36.05856</v>
          </cell>
          <cell r="F28">
            <v>20.80574</v>
          </cell>
        </row>
        <row r="29">
          <cell r="A29" t="str">
            <v>Oaxaca</v>
          </cell>
          <cell r="C29">
            <v>79.998410000000007</v>
          </cell>
          <cell r="D29">
            <v>32.412640000000003</v>
          </cell>
          <cell r="E29">
            <v>71.233080000000001</v>
          </cell>
          <cell r="F29">
            <v>48.486879999999999</v>
          </cell>
        </row>
        <row r="30">
          <cell r="A30" t="str">
            <v>Puebla</v>
          </cell>
          <cell r="C30">
            <v>72.413399999999996</v>
          </cell>
          <cell r="D30">
            <v>27.85763</v>
          </cell>
          <cell r="E30">
            <v>65.798349999999999</v>
          </cell>
          <cell r="F30">
            <v>37.299419999999998</v>
          </cell>
        </row>
        <row r="31">
          <cell r="A31" t="str">
            <v>Querétaro</v>
          </cell>
          <cell r="C31">
            <v>45.176969999999997</v>
          </cell>
          <cell r="D31">
            <v>19.880320000000001</v>
          </cell>
          <cell r="E31">
            <v>42.586570000000002</v>
          </cell>
          <cell r="F31">
            <v>21.223559999999999</v>
          </cell>
        </row>
        <row r="32">
          <cell r="A32" t="str">
            <v>Quintana Roo</v>
          </cell>
          <cell r="C32">
            <v>47.274859999999997</v>
          </cell>
          <cell r="D32">
            <v>20.684799999999999</v>
          </cell>
          <cell r="E32">
            <v>43.920409999999997</v>
          </cell>
          <cell r="F32">
            <v>22.126930000000002</v>
          </cell>
        </row>
        <row r="33">
          <cell r="A33" t="str">
            <v>San Luis Potosí</v>
          </cell>
          <cell r="C33">
            <v>58.250169999999997</v>
          </cell>
          <cell r="D33">
            <v>24.05181</v>
          </cell>
          <cell r="E33">
            <v>50.255719999999997</v>
          </cell>
          <cell r="F33">
            <v>29.334759999999999</v>
          </cell>
        </row>
        <row r="34">
          <cell r="A34" t="str">
            <v>Sinaloa</v>
          </cell>
          <cell r="C34">
            <v>50.900500000000001</v>
          </cell>
          <cell r="D34">
            <v>21.32741</v>
          </cell>
          <cell r="E34">
            <v>46.408880000000003</v>
          </cell>
          <cell r="F34">
            <v>25.435980000000001</v>
          </cell>
        </row>
        <row r="35">
          <cell r="A35" t="str">
            <v>Sonora</v>
          </cell>
          <cell r="C35">
            <v>45.374659999999999</v>
          </cell>
          <cell r="D35">
            <v>22.06193</v>
          </cell>
          <cell r="E35">
            <v>42.293030000000002</v>
          </cell>
          <cell r="F35">
            <v>24.646609999999999</v>
          </cell>
        </row>
        <row r="36">
          <cell r="A36" t="str">
            <v>Tabasco</v>
          </cell>
          <cell r="C36">
            <v>63.656390000000002</v>
          </cell>
          <cell r="D36">
            <v>28.710180000000001</v>
          </cell>
          <cell r="E36">
            <v>59.339750000000002</v>
          </cell>
          <cell r="F36">
            <v>33.159170000000003</v>
          </cell>
        </row>
        <row r="37">
          <cell r="A37" t="str">
            <v>Tamaulipas</v>
          </cell>
          <cell r="C37">
            <v>47.317219999999999</v>
          </cell>
          <cell r="D37">
            <v>21.040980000000001</v>
          </cell>
          <cell r="E37">
            <v>44.724150000000002</v>
          </cell>
          <cell r="F37">
            <v>22.375209999999999</v>
          </cell>
        </row>
        <row r="38">
          <cell r="A38" t="str">
            <v>Tlaxcala</v>
          </cell>
          <cell r="C38">
            <v>73.216319999999996</v>
          </cell>
          <cell r="D38">
            <v>39.4602</v>
          </cell>
          <cell r="E38">
            <v>69.275379999999998</v>
          </cell>
          <cell r="F38">
            <v>46.01634</v>
          </cell>
        </row>
        <row r="39">
          <cell r="A39" t="str">
            <v>Veracruz de Ignacio de la Llave</v>
          </cell>
          <cell r="C39">
            <v>68.100610000000003</v>
          </cell>
          <cell r="D39">
            <v>25.282959999999999</v>
          </cell>
          <cell r="E39">
            <v>59.619160000000001</v>
          </cell>
          <cell r="F39">
            <v>34.193309999999997</v>
          </cell>
        </row>
        <row r="40">
          <cell r="A40" t="str">
            <v>Yucatán</v>
          </cell>
          <cell r="C40">
            <v>62.326090000000001</v>
          </cell>
          <cell r="D40">
            <v>32.253079999999997</v>
          </cell>
          <cell r="E40">
            <v>59.325539999999997</v>
          </cell>
          <cell r="F40">
            <v>36.02919</v>
          </cell>
        </row>
        <row r="41">
          <cell r="A41" t="str">
            <v>Zacatecas</v>
          </cell>
          <cell r="C41">
            <v>66.015469999999993</v>
          </cell>
          <cell r="D41">
            <v>25.20007</v>
          </cell>
          <cell r="E41">
            <v>56.016280000000002</v>
          </cell>
          <cell r="F41">
            <v>34.11533</v>
          </cell>
        </row>
        <row r="42">
          <cell r="A42" t="str">
            <v>Fuente: INEGI, Encuesta Nacional de Ocupación y Empleo.</v>
          </cell>
        </row>
      </sheetData>
      <sheetData sheetId="42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57.792736389106494</v>
          </cell>
          <cell r="D9">
            <v>27.360942390148463</v>
          </cell>
          <cell r="E9">
            <v>52.882485121313962</v>
          </cell>
          <cell r="F9">
            <v>31.591872159594953</v>
          </cell>
        </row>
        <row r="10">
          <cell r="A10" t="str">
            <v>Aguascalientes</v>
          </cell>
          <cell r="C10">
            <v>43.461179999999999</v>
          </cell>
          <cell r="D10">
            <v>22.674849999999999</v>
          </cell>
          <cell r="E10">
            <v>41.300919999999998</v>
          </cell>
          <cell r="F10">
            <v>24.010670000000001</v>
          </cell>
        </row>
        <row r="11">
          <cell r="A11" t="str">
            <v>Baja California</v>
          </cell>
          <cell r="C11">
            <v>39.968519999999998</v>
          </cell>
          <cell r="D11">
            <v>20.78115</v>
          </cell>
          <cell r="E11">
            <v>38.789960000000001</v>
          </cell>
          <cell r="F11">
            <v>21.842860000000002</v>
          </cell>
        </row>
        <row r="12">
          <cell r="A12" t="str">
            <v>Baja California Sur</v>
          </cell>
          <cell r="C12">
            <v>40.66095</v>
          </cell>
          <cell r="D12">
            <v>18.055959999999999</v>
          </cell>
          <cell r="E12">
            <v>40.49682</v>
          </cell>
          <cell r="F12">
            <v>20.304549999999999</v>
          </cell>
        </row>
        <row r="13">
          <cell r="A13" t="str">
            <v>Campeche</v>
          </cell>
          <cell r="C13">
            <v>61.49259</v>
          </cell>
          <cell r="D13">
            <v>26.00855</v>
          </cell>
          <cell r="E13">
            <v>54.08981</v>
          </cell>
          <cell r="F13">
            <v>32.353290000000001</v>
          </cell>
        </row>
        <row r="14">
          <cell r="A14" t="str">
            <v>Coahuila de Zaragoza</v>
          </cell>
          <cell r="C14">
            <v>35.278449999999999</v>
          </cell>
          <cell r="D14">
            <v>19.656929999999999</v>
          </cell>
          <cell r="E14">
            <v>34.092570000000002</v>
          </cell>
          <cell r="F14">
            <v>20.68271</v>
          </cell>
        </row>
        <row r="15">
          <cell r="A15" t="str">
            <v>Colima</v>
          </cell>
          <cell r="C15">
            <v>53.849220000000003</v>
          </cell>
          <cell r="D15">
            <v>19.297529999999998</v>
          </cell>
          <cell r="E15">
            <v>50.65081</v>
          </cell>
          <cell r="F15">
            <v>21.70232</v>
          </cell>
        </row>
        <row r="16">
          <cell r="A16" t="str">
            <v>Chiapas</v>
          </cell>
          <cell r="C16">
            <v>78.318740000000005</v>
          </cell>
          <cell r="D16">
            <v>23.715869999999999</v>
          </cell>
          <cell r="E16">
            <v>66.803479999999993</v>
          </cell>
          <cell r="F16">
            <v>38.865920000000003</v>
          </cell>
        </row>
        <row r="17">
          <cell r="A17" t="str">
            <v>Chihuahua</v>
          </cell>
          <cell r="C17">
            <v>37.439920000000001</v>
          </cell>
          <cell r="D17">
            <v>17.026890000000002</v>
          </cell>
          <cell r="E17">
            <v>32.88796</v>
          </cell>
          <cell r="F17">
            <v>18.740690000000001</v>
          </cell>
        </row>
        <row r="18">
          <cell r="A18" t="str">
            <v>Distrito Federal</v>
          </cell>
          <cell r="C18">
            <v>50.469360000000002</v>
          </cell>
          <cell r="D18">
            <v>28.841180000000001</v>
          </cell>
          <cell r="E18">
            <v>50.083170000000003</v>
          </cell>
          <cell r="F18">
            <v>29.127279999999999</v>
          </cell>
        </row>
        <row r="19">
          <cell r="A19" t="str">
            <v>Durango</v>
          </cell>
          <cell r="C19">
            <v>57.644480000000001</v>
          </cell>
          <cell r="D19">
            <v>24.061340000000001</v>
          </cell>
          <cell r="E19">
            <v>50.930950000000003</v>
          </cell>
          <cell r="F19">
            <v>30.048670000000001</v>
          </cell>
        </row>
        <row r="20">
          <cell r="A20" t="str">
            <v>Guanajuato</v>
          </cell>
          <cell r="C20">
            <v>57.45608</v>
          </cell>
          <cell r="D20">
            <v>26.920100000000001</v>
          </cell>
          <cell r="E20">
            <v>53.869570000000003</v>
          </cell>
          <cell r="F20">
            <v>30.420999999999999</v>
          </cell>
        </row>
        <row r="21">
          <cell r="A21" t="str">
            <v>Guerrero</v>
          </cell>
          <cell r="C21">
            <v>81.182839999999999</v>
          </cell>
          <cell r="D21">
            <v>32.100119999999997</v>
          </cell>
          <cell r="E21">
            <v>72.929649999999995</v>
          </cell>
          <cell r="F21">
            <v>48.041800000000002</v>
          </cell>
        </row>
        <row r="22">
          <cell r="A22" t="str">
            <v>Hidalgo</v>
          </cell>
          <cell r="C22">
            <v>72.872110000000006</v>
          </cell>
          <cell r="D22">
            <v>37.027410000000003</v>
          </cell>
          <cell r="E22">
            <v>68.290779999999998</v>
          </cell>
          <cell r="F22">
            <v>44.35868</v>
          </cell>
        </row>
        <row r="23">
          <cell r="A23" t="str">
            <v>Jalisco</v>
          </cell>
          <cell r="C23">
            <v>48.852690000000003</v>
          </cell>
          <cell r="D23">
            <v>22.87125</v>
          </cell>
          <cell r="E23">
            <v>46.220669999999998</v>
          </cell>
          <cell r="F23">
            <v>25.28284</v>
          </cell>
        </row>
        <row r="24">
          <cell r="A24" t="str">
            <v>México</v>
          </cell>
          <cell r="C24">
            <v>58.814149999999998</v>
          </cell>
          <cell r="D24">
            <v>35.233780000000003</v>
          </cell>
          <cell r="E24">
            <v>57.281489999999998</v>
          </cell>
          <cell r="F24">
            <v>36.872570000000003</v>
          </cell>
        </row>
        <row r="25">
          <cell r="A25" t="str">
            <v>Michoacán de Ocampo</v>
          </cell>
          <cell r="C25">
            <v>71.494399999999999</v>
          </cell>
          <cell r="D25">
            <v>32.916960000000003</v>
          </cell>
          <cell r="E25">
            <v>65.446340000000006</v>
          </cell>
          <cell r="F25">
            <v>43.444740000000003</v>
          </cell>
        </row>
        <row r="26">
          <cell r="A26" t="str">
            <v>Morelos</v>
          </cell>
          <cell r="C26">
            <v>66.930599999999998</v>
          </cell>
          <cell r="D26">
            <v>37.005800000000001</v>
          </cell>
          <cell r="E26">
            <v>64.245050000000006</v>
          </cell>
          <cell r="F26">
            <v>41.192619999999998</v>
          </cell>
        </row>
        <row r="27">
          <cell r="A27" t="str">
            <v>Nayarit</v>
          </cell>
          <cell r="C27">
            <v>61.07902</v>
          </cell>
          <cell r="D27">
            <v>24.664750000000002</v>
          </cell>
          <cell r="E27">
            <v>55.059959999999997</v>
          </cell>
          <cell r="F27">
            <v>30.462700000000002</v>
          </cell>
        </row>
        <row r="28">
          <cell r="A28" t="str">
            <v>Nuevo León</v>
          </cell>
          <cell r="C28">
            <v>37.23265</v>
          </cell>
          <cell r="D28">
            <v>21.592369999999999</v>
          </cell>
          <cell r="E28">
            <v>36.336100000000002</v>
          </cell>
          <cell r="F28">
            <v>22.000250000000001</v>
          </cell>
        </row>
        <row r="29">
          <cell r="A29" t="str">
            <v>Oaxaca</v>
          </cell>
          <cell r="C29">
            <v>80.641580000000005</v>
          </cell>
          <cell r="D29">
            <v>33.802120000000002</v>
          </cell>
          <cell r="E29">
            <v>72.411240000000006</v>
          </cell>
          <cell r="F29">
            <v>49.927509999999998</v>
          </cell>
        </row>
        <row r="30">
          <cell r="A30" t="str">
            <v>Puebla</v>
          </cell>
          <cell r="C30">
            <v>73.663730000000001</v>
          </cell>
          <cell r="D30">
            <v>29.73357</v>
          </cell>
          <cell r="E30">
            <v>67.650480000000002</v>
          </cell>
          <cell r="F30">
            <v>39.463160000000002</v>
          </cell>
        </row>
        <row r="31">
          <cell r="A31" t="str">
            <v>Querétaro</v>
          </cell>
          <cell r="C31">
            <v>45.293900000000001</v>
          </cell>
          <cell r="D31">
            <v>19.817689999999999</v>
          </cell>
          <cell r="E31">
            <v>42.684139999999999</v>
          </cell>
          <cell r="F31">
            <v>21.09986</v>
          </cell>
        </row>
        <row r="32">
          <cell r="A32" t="str">
            <v>Quintana Roo</v>
          </cell>
          <cell r="C32">
            <v>46.568359999999998</v>
          </cell>
          <cell r="D32">
            <v>20.505780000000001</v>
          </cell>
          <cell r="E32">
            <v>42.96369</v>
          </cell>
          <cell r="F32">
            <v>21.97513</v>
          </cell>
        </row>
        <row r="33">
          <cell r="A33" t="str">
            <v>San Luis Potosí</v>
          </cell>
          <cell r="C33">
            <v>59.248890000000003</v>
          </cell>
          <cell r="D33">
            <v>22.95431</v>
          </cell>
          <cell r="E33">
            <v>51.463090000000001</v>
          </cell>
          <cell r="F33">
            <v>28.31551</v>
          </cell>
        </row>
        <row r="34">
          <cell r="A34" t="str">
            <v>Sinaloa</v>
          </cell>
          <cell r="C34">
            <v>51.558140000000002</v>
          </cell>
          <cell r="D34">
            <v>22.048549999999999</v>
          </cell>
          <cell r="E34">
            <v>48.093679999999999</v>
          </cell>
          <cell r="F34">
            <v>25.957999999999998</v>
          </cell>
        </row>
        <row r="35">
          <cell r="A35" t="str">
            <v>Sonora</v>
          </cell>
          <cell r="C35">
            <v>43.29327</v>
          </cell>
          <cell r="D35">
            <v>21.28068</v>
          </cell>
          <cell r="E35">
            <v>41.174100000000003</v>
          </cell>
          <cell r="F35">
            <v>23.25009</v>
          </cell>
        </row>
        <row r="36">
          <cell r="A36" t="str">
            <v>Tabasco</v>
          </cell>
          <cell r="C36">
            <v>64.077849999999998</v>
          </cell>
          <cell r="D36">
            <v>32.529359999999997</v>
          </cell>
          <cell r="E36">
            <v>60.413690000000003</v>
          </cell>
          <cell r="F36">
            <v>37.04851</v>
          </cell>
        </row>
        <row r="37">
          <cell r="A37" t="str">
            <v>Tamaulipas</v>
          </cell>
          <cell r="C37">
            <v>47.915889999999997</v>
          </cell>
          <cell r="D37">
            <v>22.133420000000001</v>
          </cell>
          <cell r="E37">
            <v>45.065089999999998</v>
          </cell>
          <cell r="F37">
            <v>23.85248</v>
          </cell>
        </row>
        <row r="38">
          <cell r="A38" t="str">
            <v>Tlaxcala</v>
          </cell>
          <cell r="C38">
            <v>71.651790000000005</v>
          </cell>
          <cell r="D38">
            <v>40.304969999999997</v>
          </cell>
          <cell r="E38">
            <v>68.210089999999994</v>
          </cell>
          <cell r="F38">
            <v>45.685699999999997</v>
          </cell>
        </row>
        <row r="39">
          <cell r="A39" t="str">
            <v>Veracruz de Ignacio de la Llave</v>
          </cell>
          <cell r="C39">
            <v>68.485219999999998</v>
          </cell>
          <cell r="D39">
            <v>25.447089999999999</v>
          </cell>
          <cell r="E39">
            <v>60.115139999999997</v>
          </cell>
          <cell r="F39">
            <v>34.465980000000002</v>
          </cell>
        </row>
        <row r="40">
          <cell r="A40" t="str">
            <v>Yucatán</v>
          </cell>
          <cell r="C40">
            <v>61.960180000000001</v>
          </cell>
          <cell r="D40">
            <v>32.294609999999999</v>
          </cell>
          <cell r="E40">
            <v>58.370379999999997</v>
          </cell>
          <cell r="F40">
            <v>36.264679999999998</v>
          </cell>
        </row>
        <row r="41">
          <cell r="A41" t="str">
            <v>Zacatecas</v>
          </cell>
          <cell r="C41">
            <v>65.791709999999995</v>
          </cell>
          <cell r="D41">
            <v>22.563030000000001</v>
          </cell>
          <cell r="E41">
            <v>55.54748</v>
          </cell>
          <cell r="F41">
            <v>31.498080000000002</v>
          </cell>
        </row>
        <row r="42">
          <cell r="A42" t="str">
            <v>Fuente: INEGI, Encuesta Nacional de Ocupación y Empleo.</v>
          </cell>
        </row>
      </sheetData>
      <sheetData sheetId="43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58.177916647169944</v>
          </cell>
          <cell r="D9">
            <v>27.754419319275001</v>
          </cell>
          <cell r="E9">
            <v>53.405329651789387</v>
          </cell>
          <cell r="F9">
            <v>32.038778075902606</v>
          </cell>
        </row>
        <row r="10">
          <cell r="A10" t="str">
            <v>Aguascalientes</v>
          </cell>
          <cell r="C10">
            <v>43.65014</v>
          </cell>
          <cell r="D10">
            <v>22.872990000000001</v>
          </cell>
          <cell r="E10">
            <v>41.708199999999998</v>
          </cell>
          <cell r="F10">
            <v>24.032350000000001</v>
          </cell>
        </row>
        <row r="11">
          <cell r="A11" t="str">
            <v>Baja California</v>
          </cell>
          <cell r="C11">
            <v>41.495510000000003</v>
          </cell>
          <cell r="D11">
            <v>20.531359999999999</v>
          </cell>
          <cell r="E11">
            <v>39.904229999999998</v>
          </cell>
          <cell r="F11">
            <v>21.73002</v>
          </cell>
        </row>
        <row r="12">
          <cell r="A12" t="str">
            <v>Baja California Sur</v>
          </cell>
          <cell r="C12">
            <v>41.086460000000002</v>
          </cell>
          <cell r="D12">
            <v>18.289719999999999</v>
          </cell>
          <cell r="E12">
            <v>41.050220000000003</v>
          </cell>
          <cell r="F12">
            <v>20.7941</v>
          </cell>
        </row>
        <row r="13">
          <cell r="A13" t="str">
            <v>Campeche</v>
          </cell>
          <cell r="C13">
            <v>62.297800000000002</v>
          </cell>
          <cell r="D13">
            <v>26.58811</v>
          </cell>
          <cell r="E13">
            <v>55.334229999999998</v>
          </cell>
          <cell r="F13">
            <v>32.760959999999997</v>
          </cell>
        </row>
        <row r="14">
          <cell r="A14" t="str">
            <v>Coahuila de Zaragoza</v>
          </cell>
          <cell r="C14">
            <v>37.002040000000001</v>
          </cell>
          <cell r="D14">
            <v>21.144359999999999</v>
          </cell>
          <cell r="E14">
            <v>35.874160000000003</v>
          </cell>
          <cell r="F14">
            <v>22.414909999999999</v>
          </cell>
        </row>
        <row r="15">
          <cell r="A15" t="str">
            <v>Colima</v>
          </cell>
          <cell r="C15">
            <v>54.120260000000002</v>
          </cell>
          <cell r="D15">
            <v>20.586749999999999</v>
          </cell>
          <cell r="E15">
            <v>51.053879999999999</v>
          </cell>
          <cell r="F15">
            <v>23.119509999999998</v>
          </cell>
        </row>
        <row r="16">
          <cell r="A16" t="str">
            <v>Chiapas</v>
          </cell>
          <cell r="C16">
            <v>78.948480000000004</v>
          </cell>
          <cell r="D16">
            <v>24.64385</v>
          </cell>
          <cell r="E16">
            <v>68.262280000000004</v>
          </cell>
          <cell r="F16">
            <v>39.58417</v>
          </cell>
        </row>
        <row r="17">
          <cell r="A17" t="str">
            <v>Chihuahua</v>
          </cell>
          <cell r="C17">
            <v>38.326169999999998</v>
          </cell>
          <cell r="D17">
            <v>17.58202</v>
          </cell>
          <cell r="E17">
            <v>34.051879999999997</v>
          </cell>
          <cell r="F17">
            <v>19.292660000000001</v>
          </cell>
        </row>
        <row r="18">
          <cell r="A18" t="str">
            <v>Distrito Federal</v>
          </cell>
          <cell r="C18">
            <v>49.145380000000003</v>
          </cell>
          <cell r="D18">
            <v>28.662479999999999</v>
          </cell>
          <cell r="E18">
            <v>48.781109999999998</v>
          </cell>
          <cell r="F18">
            <v>28.91207</v>
          </cell>
        </row>
        <row r="19">
          <cell r="A19" t="str">
            <v>Durango</v>
          </cell>
          <cell r="C19">
            <v>56.195219999999999</v>
          </cell>
          <cell r="D19">
            <v>23.33109</v>
          </cell>
          <cell r="E19">
            <v>49.972259999999999</v>
          </cell>
          <cell r="F19">
            <v>28.853370000000002</v>
          </cell>
        </row>
        <row r="20">
          <cell r="A20" t="str">
            <v>Guanajuato</v>
          </cell>
          <cell r="C20">
            <v>58.38644</v>
          </cell>
          <cell r="D20">
            <v>27.940899999999999</v>
          </cell>
          <cell r="E20">
            <v>55.537269999999999</v>
          </cell>
          <cell r="F20">
            <v>31.025749999999999</v>
          </cell>
        </row>
        <row r="21">
          <cell r="A21" t="str">
            <v>Guerrero</v>
          </cell>
          <cell r="C21">
            <v>83.416640000000001</v>
          </cell>
          <cell r="D21">
            <v>34.994300000000003</v>
          </cell>
          <cell r="E21">
            <v>76.718190000000007</v>
          </cell>
          <cell r="F21">
            <v>50.299860000000002</v>
          </cell>
        </row>
        <row r="22">
          <cell r="A22" t="str">
            <v>Hidalgo</v>
          </cell>
          <cell r="C22">
            <v>72.193550000000002</v>
          </cell>
          <cell r="D22">
            <v>34.743160000000003</v>
          </cell>
          <cell r="E22">
            <v>67.891139999999993</v>
          </cell>
          <cell r="F22">
            <v>41.441560000000003</v>
          </cell>
        </row>
        <row r="23">
          <cell r="A23" t="str">
            <v>Jalisco</v>
          </cell>
          <cell r="C23">
            <v>49.526710000000001</v>
          </cell>
          <cell r="D23">
            <v>24.435320000000001</v>
          </cell>
          <cell r="E23">
            <v>47.391860000000001</v>
          </cell>
          <cell r="F23">
            <v>26.892939999999999</v>
          </cell>
        </row>
        <row r="24">
          <cell r="A24" t="str">
            <v>México</v>
          </cell>
          <cell r="C24">
            <v>59.624200000000002</v>
          </cell>
          <cell r="D24">
            <v>36.336790000000001</v>
          </cell>
          <cell r="E24">
            <v>57.79589</v>
          </cell>
          <cell r="F24">
            <v>38.265000000000001</v>
          </cell>
        </row>
        <row r="25">
          <cell r="A25" t="str">
            <v>Michoacán de Ocampo</v>
          </cell>
          <cell r="C25">
            <v>70.854609999999994</v>
          </cell>
          <cell r="D25">
            <v>32.595359999999999</v>
          </cell>
          <cell r="E25">
            <v>64.88879</v>
          </cell>
          <cell r="F25">
            <v>43.225360000000002</v>
          </cell>
        </row>
        <row r="26">
          <cell r="A26" t="str">
            <v>Morelos</v>
          </cell>
          <cell r="C26">
            <v>67.551839999999999</v>
          </cell>
          <cell r="D26">
            <v>36.583280000000002</v>
          </cell>
          <cell r="E26">
            <v>64.565309999999997</v>
          </cell>
          <cell r="F26">
            <v>40.834800000000001</v>
          </cell>
        </row>
        <row r="27">
          <cell r="A27" t="str">
            <v>Nayarit</v>
          </cell>
          <cell r="C27">
            <v>62.923769999999998</v>
          </cell>
          <cell r="D27">
            <v>25.247800000000002</v>
          </cell>
          <cell r="E27">
            <v>57.113379999999999</v>
          </cell>
          <cell r="F27">
            <v>32.23377</v>
          </cell>
        </row>
        <row r="28">
          <cell r="A28" t="str">
            <v>Nuevo León</v>
          </cell>
          <cell r="C28">
            <v>36.286320000000003</v>
          </cell>
          <cell r="D28">
            <v>21.007629999999999</v>
          </cell>
          <cell r="E28">
            <v>35.653039999999997</v>
          </cell>
          <cell r="F28">
            <v>21.319099999999999</v>
          </cell>
        </row>
        <row r="29">
          <cell r="A29" t="str">
            <v>Oaxaca</v>
          </cell>
          <cell r="C29">
            <v>80.603960000000001</v>
          </cell>
          <cell r="D29">
            <v>34.450090000000003</v>
          </cell>
          <cell r="E29">
            <v>72.908940000000001</v>
          </cell>
          <cell r="F29">
            <v>51.36515</v>
          </cell>
        </row>
        <row r="30">
          <cell r="A30" t="str">
            <v>Puebla</v>
          </cell>
          <cell r="C30">
            <v>74.361360000000005</v>
          </cell>
          <cell r="D30">
            <v>30.04562</v>
          </cell>
          <cell r="E30">
            <v>68.47354</v>
          </cell>
          <cell r="F30">
            <v>40.257779999999997</v>
          </cell>
        </row>
        <row r="31">
          <cell r="A31" t="str">
            <v>Querétaro</v>
          </cell>
          <cell r="C31">
            <v>45.212670000000003</v>
          </cell>
          <cell r="D31">
            <v>19.040030000000002</v>
          </cell>
          <cell r="E31">
            <v>42.57714</v>
          </cell>
          <cell r="F31">
            <v>20.309349999999998</v>
          </cell>
        </row>
        <row r="32">
          <cell r="A32" t="str">
            <v>Quintana Roo</v>
          </cell>
          <cell r="C32">
            <v>48.637740000000001</v>
          </cell>
          <cell r="D32">
            <v>21.17746</v>
          </cell>
          <cell r="E32">
            <v>45.49877</v>
          </cell>
          <cell r="F32">
            <v>22.698699999999999</v>
          </cell>
        </row>
        <row r="33">
          <cell r="A33" t="str">
            <v>San Luis Potosí</v>
          </cell>
          <cell r="C33">
            <v>58.152160000000002</v>
          </cell>
          <cell r="D33">
            <v>23.076589999999999</v>
          </cell>
          <cell r="E33">
            <v>50.343730000000001</v>
          </cell>
          <cell r="F33">
            <v>28.300850000000001</v>
          </cell>
        </row>
        <row r="34">
          <cell r="A34" t="str">
            <v>Sinaloa</v>
          </cell>
          <cell r="C34">
            <v>51.891719999999999</v>
          </cell>
          <cell r="D34">
            <v>21.936319999999998</v>
          </cell>
          <cell r="E34">
            <v>47.268270000000001</v>
          </cell>
          <cell r="F34">
            <v>26.411950000000001</v>
          </cell>
        </row>
        <row r="35">
          <cell r="A35" t="str">
            <v>Sonora</v>
          </cell>
          <cell r="C35">
            <v>46.725639999999999</v>
          </cell>
          <cell r="D35">
            <v>22.48152</v>
          </cell>
          <cell r="E35">
            <v>43.256509999999999</v>
          </cell>
          <cell r="F35">
            <v>25.4194</v>
          </cell>
        </row>
        <row r="36">
          <cell r="A36" t="str">
            <v>Tabasco</v>
          </cell>
          <cell r="C36">
            <v>64.629050000000007</v>
          </cell>
          <cell r="D36">
            <v>31.50271</v>
          </cell>
          <cell r="E36">
            <v>61.377830000000003</v>
          </cell>
          <cell r="F36">
            <v>35.625149999999998</v>
          </cell>
        </row>
        <row r="37">
          <cell r="A37" t="str">
            <v>Tamaulipas</v>
          </cell>
          <cell r="C37">
            <v>47.933480000000003</v>
          </cell>
          <cell r="D37">
            <v>23.00929</v>
          </cell>
          <cell r="E37">
            <v>45.652729999999998</v>
          </cell>
          <cell r="F37">
            <v>24.42512</v>
          </cell>
        </row>
        <row r="38">
          <cell r="A38" t="str">
            <v>Tlaxcala</v>
          </cell>
          <cell r="C38">
            <v>71.010260000000002</v>
          </cell>
          <cell r="D38">
            <v>40.077480000000001</v>
          </cell>
          <cell r="E38">
            <v>67.180319999999995</v>
          </cell>
          <cell r="F38">
            <v>46.163460000000001</v>
          </cell>
        </row>
        <row r="39">
          <cell r="A39" t="str">
            <v>Veracruz de Ignacio de la Llave</v>
          </cell>
          <cell r="C39">
            <v>68.71123</v>
          </cell>
          <cell r="D39">
            <v>25.23977</v>
          </cell>
          <cell r="E39">
            <v>61.002899999999997</v>
          </cell>
          <cell r="F39">
            <v>33.704160000000002</v>
          </cell>
        </row>
        <row r="40">
          <cell r="A40" t="str">
            <v>Yucatán</v>
          </cell>
          <cell r="C40">
            <v>63.05245</v>
          </cell>
          <cell r="D40">
            <v>32.674379999999999</v>
          </cell>
          <cell r="E40">
            <v>59.886139999999997</v>
          </cell>
          <cell r="F40">
            <v>36.768129999999999</v>
          </cell>
        </row>
        <row r="41">
          <cell r="A41" t="str">
            <v>Zacatecas</v>
          </cell>
          <cell r="C41">
            <v>65.491919999999993</v>
          </cell>
          <cell r="D41">
            <v>20.979009999999999</v>
          </cell>
          <cell r="E41">
            <v>54.226149999999997</v>
          </cell>
          <cell r="F41">
            <v>29.732320000000001</v>
          </cell>
        </row>
        <row r="42">
          <cell r="A42" t="str">
            <v>Fuente: INEGI, Encuesta Nacional de Ocupación y Empleo.</v>
          </cell>
        </row>
      </sheetData>
      <sheetData sheetId="44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57.361330098140307</v>
          </cell>
          <cell r="D9">
            <v>27.070177495339625</v>
          </cell>
          <cell r="E9">
            <v>52.89389959627966</v>
          </cell>
          <cell r="F9">
            <v>30.99318857903538</v>
          </cell>
        </row>
        <row r="10">
          <cell r="A10" t="str">
            <v>Aguascalientes</v>
          </cell>
          <cell r="C10">
            <v>43.319369999999999</v>
          </cell>
          <cell r="D10">
            <v>21.33681</v>
          </cell>
          <cell r="E10">
            <v>41.615879999999997</v>
          </cell>
          <cell r="F10">
            <v>22.388020000000001</v>
          </cell>
        </row>
        <row r="11">
          <cell r="A11" t="str">
            <v>Baja California</v>
          </cell>
          <cell r="C11">
            <v>41.393099999999997</v>
          </cell>
          <cell r="D11">
            <v>19.876709999999999</v>
          </cell>
          <cell r="E11">
            <v>40.083759999999998</v>
          </cell>
          <cell r="F11">
            <v>21.172650000000001</v>
          </cell>
        </row>
        <row r="12">
          <cell r="A12" t="str">
            <v>Baja California Sur</v>
          </cell>
          <cell r="C12">
            <v>41.708379999999998</v>
          </cell>
          <cell r="D12">
            <v>18.72645</v>
          </cell>
          <cell r="E12">
            <v>40.506520000000002</v>
          </cell>
          <cell r="F12">
            <v>21.289840000000002</v>
          </cell>
        </row>
        <row r="13">
          <cell r="A13" t="str">
            <v>Campeche</v>
          </cell>
          <cell r="C13">
            <v>61.423679999999997</v>
          </cell>
          <cell r="D13">
            <v>26.829940000000001</v>
          </cell>
          <cell r="E13">
            <v>54.763710000000003</v>
          </cell>
          <cell r="F13">
            <v>32.933149999999998</v>
          </cell>
        </row>
        <row r="14">
          <cell r="A14" t="str">
            <v>Coahuila de Zaragoza</v>
          </cell>
          <cell r="C14">
            <v>37.649059999999999</v>
          </cell>
          <cell r="D14">
            <v>20.812580000000001</v>
          </cell>
          <cell r="E14">
            <v>37.022530000000003</v>
          </cell>
          <cell r="F14">
            <v>21.91639</v>
          </cell>
        </row>
        <row r="15">
          <cell r="A15" t="str">
            <v>Colima</v>
          </cell>
          <cell r="C15">
            <v>53.8202</v>
          </cell>
          <cell r="D15">
            <v>18.044319999999999</v>
          </cell>
          <cell r="E15">
            <v>50.099110000000003</v>
          </cell>
          <cell r="F15">
            <v>20.67259</v>
          </cell>
        </row>
        <row r="16">
          <cell r="A16" t="str">
            <v>Chiapas</v>
          </cell>
          <cell r="C16">
            <v>78.26003</v>
          </cell>
          <cell r="D16">
            <v>26.011959999999998</v>
          </cell>
          <cell r="E16">
            <v>69.146510000000006</v>
          </cell>
          <cell r="F16">
            <v>40.381929999999997</v>
          </cell>
        </row>
        <row r="17">
          <cell r="A17" t="str">
            <v>Chihuahua</v>
          </cell>
          <cell r="C17">
            <v>34.409120000000001</v>
          </cell>
          <cell r="D17">
            <v>15.187799999999999</v>
          </cell>
          <cell r="E17">
            <v>30.323720000000002</v>
          </cell>
          <cell r="F17">
            <v>16.540859999999999</v>
          </cell>
        </row>
        <row r="18">
          <cell r="A18" t="str">
            <v>Ciudad de México</v>
          </cell>
          <cell r="C18">
            <v>48.183480000000003</v>
          </cell>
          <cell r="D18">
            <v>27.53472</v>
          </cell>
          <cell r="E18">
            <v>47.829590000000003</v>
          </cell>
          <cell r="F18">
            <v>27.735299999999999</v>
          </cell>
        </row>
        <row r="19">
          <cell r="A19" t="str">
            <v>Durango</v>
          </cell>
          <cell r="C19">
            <v>55.514530000000001</v>
          </cell>
          <cell r="D19">
            <v>24.831800000000001</v>
          </cell>
          <cell r="E19">
            <v>50.760069999999999</v>
          </cell>
          <cell r="F19">
            <v>29.1995</v>
          </cell>
        </row>
        <row r="20">
          <cell r="A20" t="str">
            <v>Guanajuato</v>
          </cell>
          <cell r="C20">
            <v>55.769680000000001</v>
          </cell>
          <cell r="D20">
            <v>25.26305</v>
          </cell>
          <cell r="E20">
            <v>52.918579999999999</v>
          </cell>
          <cell r="F20">
            <v>27.777509999999999</v>
          </cell>
        </row>
        <row r="21">
          <cell r="A21" t="str">
            <v>Guerrero</v>
          </cell>
          <cell r="C21">
            <v>79.905249999999995</v>
          </cell>
          <cell r="D21">
            <v>38.259819999999998</v>
          </cell>
          <cell r="E21">
            <v>74.370360000000005</v>
          </cell>
          <cell r="F21">
            <v>50.23359</v>
          </cell>
        </row>
        <row r="22">
          <cell r="A22" t="str">
            <v>Hidalgo</v>
          </cell>
          <cell r="C22">
            <v>71.918490000000006</v>
          </cell>
          <cell r="D22">
            <v>32.712589999999999</v>
          </cell>
          <cell r="E22">
            <v>67.246340000000004</v>
          </cell>
          <cell r="F22">
            <v>39.114240000000002</v>
          </cell>
        </row>
        <row r="23">
          <cell r="A23" t="str">
            <v>Jalisco</v>
          </cell>
          <cell r="C23">
            <v>49.494619999999998</v>
          </cell>
          <cell r="D23">
            <v>23.492010000000001</v>
          </cell>
          <cell r="E23">
            <v>47.417450000000002</v>
          </cell>
          <cell r="F23">
            <v>25.862380000000002</v>
          </cell>
        </row>
        <row r="24">
          <cell r="A24" t="str">
            <v>México</v>
          </cell>
          <cell r="C24">
            <v>56.707039999999999</v>
          </cell>
          <cell r="D24">
            <v>33.245609999999999</v>
          </cell>
          <cell r="E24">
            <v>55.103119999999997</v>
          </cell>
          <cell r="F24">
            <v>34.704160000000002</v>
          </cell>
        </row>
        <row r="25">
          <cell r="A25" t="str">
            <v>Michoacán de Ocampo</v>
          </cell>
          <cell r="C25">
            <v>71.822940000000003</v>
          </cell>
          <cell r="D25">
            <v>31.549410000000002</v>
          </cell>
          <cell r="E25">
            <v>65.947879999999998</v>
          </cell>
          <cell r="F25">
            <v>41.171900000000001</v>
          </cell>
        </row>
        <row r="26">
          <cell r="A26" t="str">
            <v>Morelos</v>
          </cell>
          <cell r="C26">
            <v>67.948809999999995</v>
          </cell>
          <cell r="D26">
            <v>36.191630000000004</v>
          </cell>
          <cell r="E26">
            <v>64.948279999999997</v>
          </cell>
          <cell r="F26">
            <v>40.177520000000001</v>
          </cell>
        </row>
        <row r="27">
          <cell r="A27" t="str">
            <v>Nayarit</v>
          </cell>
          <cell r="C27">
            <v>62.070869999999999</v>
          </cell>
          <cell r="D27">
            <v>24.87903</v>
          </cell>
          <cell r="E27">
            <v>56.832479999999997</v>
          </cell>
          <cell r="F27">
            <v>31.4496</v>
          </cell>
        </row>
        <row r="28">
          <cell r="A28" t="str">
            <v>Nuevo León</v>
          </cell>
          <cell r="C28">
            <v>36.889099999999999</v>
          </cell>
          <cell r="D28">
            <v>20.570679999999999</v>
          </cell>
          <cell r="E28">
            <v>36.419840000000001</v>
          </cell>
          <cell r="F28">
            <v>20.837599999999998</v>
          </cell>
        </row>
        <row r="29">
          <cell r="A29" t="str">
            <v>Oaxaca</v>
          </cell>
          <cell r="C29">
            <v>82.022549999999995</v>
          </cell>
          <cell r="D29">
            <v>36.22334</v>
          </cell>
          <cell r="E29">
            <v>74.600729999999999</v>
          </cell>
          <cell r="F29">
            <v>53.317030000000003</v>
          </cell>
        </row>
        <row r="30">
          <cell r="A30" t="str">
            <v>Puebla</v>
          </cell>
          <cell r="C30">
            <v>73.3416</v>
          </cell>
          <cell r="D30">
            <v>31.779450000000001</v>
          </cell>
          <cell r="E30">
            <v>68.064030000000002</v>
          </cell>
          <cell r="F30">
            <v>41.00665</v>
          </cell>
        </row>
        <row r="31">
          <cell r="A31" t="str">
            <v>Querétaro</v>
          </cell>
          <cell r="C31">
            <v>44.740009999999998</v>
          </cell>
          <cell r="D31">
            <v>19.257899999999999</v>
          </cell>
          <cell r="E31">
            <v>42.696980000000003</v>
          </cell>
          <cell r="F31">
            <v>20.308160000000001</v>
          </cell>
        </row>
        <row r="32">
          <cell r="A32" t="str">
            <v>Quintana Roo</v>
          </cell>
          <cell r="C32">
            <v>46.587229999999998</v>
          </cell>
          <cell r="D32">
            <v>19.884309999999999</v>
          </cell>
          <cell r="E32">
            <v>43.960470000000001</v>
          </cell>
          <cell r="F32">
            <v>21.078610000000001</v>
          </cell>
        </row>
        <row r="33">
          <cell r="A33" t="str">
            <v>San Luis Potosí</v>
          </cell>
          <cell r="C33">
            <v>58.707610000000003</v>
          </cell>
          <cell r="D33">
            <v>24.073229999999999</v>
          </cell>
          <cell r="E33">
            <v>51.217730000000003</v>
          </cell>
          <cell r="F33">
            <v>29.468430000000001</v>
          </cell>
        </row>
        <row r="34">
          <cell r="A34" t="str">
            <v>Sinaloa</v>
          </cell>
          <cell r="C34">
            <v>53.001420000000003</v>
          </cell>
          <cell r="D34">
            <v>21.497389999999999</v>
          </cell>
          <cell r="E34">
            <v>49.049019999999999</v>
          </cell>
          <cell r="F34">
            <v>26.443429999999999</v>
          </cell>
        </row>
        <row r="35">
          <cell r="A35" t="str">
            <v>Sonora</v>
          </cell>
          <cell r="C35">
            <v>44.9343</v>
          </cell>
          <cell r="D35">
            <v>20.237210000000001</v>
          </cell>
          <cell r="E35">
            <v>41.319180000000003</v>
          </cell>
          <cell r="F35">
            <v>23.178899999999999</v>
          </cell>
        </row>
        <row r="36">
          <cell r="A36" t="str">
            <v>Tabasco</v>
          </cell>
          <cell r="C36">
            <v>63.488799999999998</v>
          </cell>
          <cell r="D36">
            <v>31.034649999999999</v>
          </cell>
          <cell r="E36">
            <v>59.668999999999997</v>
          </cell>
          <cell r="F36">
            <v>34.939909999999998</v>
          </cell>
        </row>
        <row r="37">
          <cell r="A37" t="str">
            <v>Tamaulipas</v>
          </cell>
          <cell r="C37">
            <v>48.880119999999998</v>
          </cell>
          <cell r="D37">
            <v>23.702059999999999</v>
          </cell>
          <cell r="E37">
            <v>46.156619999999997</v>
          </cell>
          <cell r="F37">
            <v>25.36007</v>
          </cell>
        </row>
        <row r="38">
          <cell r="A38" t="str">
            <v>Tlaxcala</v>
          </cell>
          <cell r="C38">
            <v>73.047569999999993</v>
          </cell>
          <cell r="D38">
            <v>41.11253</v>
          </cell>
          <cell r="E38">
            <v>69.989230000000006</v>
          </cell>
          <cell r="F38">
            <v>46.588720000000002</v>
          </cell>
        </row>
        <row r="39">
          <cell r="A39" t="str">
            <v>Veracruz de Ignacio de la Llave</v>
          </cell>
          <cell r="C39">
            <v>69.651139999999998</v>
          </cell>
          <cell r="D39">
            <v>24.86655</v>
          </cell>
          <cell r="E39">
            <v>62.24053</v>
          </cell>
          <cell r="F39">
            <v>33.686889999999998</v>
          </cell>
        </row>
        <row r="40">
          <cell r="A40" t="str">
            <v>Yucatán</v>
          </cell>
          <cell r="C40">
            <v>63.368819999999999</v>
          </cell>
          <cell r="D40">
            <v>33.163249999999998</v>
          </cell>
          <cell r="E40">
            <v>59.749989999999997</v>
          </cell>
          <cell r="F40">
            <v>37.695680000000003</v>
          </cell>
        </row>
        <row r="41">
          <cell r="A41" t="str">
            <v>Zacatecas</v>
          </cell>
          <cell r="C41">
            <v>63.625990000000002</v>
          </cell>
          <cell r="D41">
            <v>24.19051</v>
          </cell>
          <cell r="E41">
            <v>55.434420000000003</v>
          </cell>
          <cell r="F41">
            <v>31.062169999999998</v>
          </cell>
        </row>
        <row r="42">
          <cell r="A42" t="str">
            <v>Fuente: INEGI, Encuesta Nacional de Ocupación y Empleo.</v>
          </cell>
        </row>
      </sheetData>
      <sheetData sheetId="45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57.184779440828457</v>
          </cell>
          <cell r="D9">
            <v>27.081934199032187</v>
          </cell>
          <cell r="E9">
            <v>52.458555038706002</v>
          </cell>
          <cell r="F9">
            <v>31.07942248529244</v>
          </cell>
        </row>
        <row r="10">
          <cell r="A10" t="str">
            <v>Aguascalientes</v>
          </cell>
          <cell r="C10">
            <v>44.586739999999999</v>
          </cell>
          <cell r="D10">
            <v>21.878150000000002</v>
          </cell>
          <cell r="E10">
            <v>42.888550000000002</v>
          </cell>
          <cell r="F10">
            <v>22.879439999999999</v>
          </cell>
        </row>
        <row r="11">
          <cell r="A11" t="str">
            <v>Baja California</v>
          </cell>
          <cell r="C11">
            <v>40.385460000000002</v>
          </cell>
          <cell r="D11">
            <v>20.07206</v>
          </cell>
          <cell r="E11">
            <v>38.836260000000003</v>
          </cell>
          <cell r="F11">
            <v>21.322749999999999</v>
          </cell>
        </row>
        <row r="12">
          <cell r="A12" t="str">
            <v>Baja California Sur</v>
          </cell>
          <cell r="C12">
            <v>38.333730000000003</v>
          </cell>
          <cell r="D12">
            <v>18.290870000000002</v>
          </cell>
          <cell r="E12">
            <v>37.451099999999997</v>
          </cell>
          <cell r="F12">
            <v>20.60069</v>
          </cell>
        </row>
        <row r="13">
          <cell r="A13" t="str">
            <v>Campeche</v>
          </cell>
          <cell r="C13">
            <v>62.869959999999999</v>
          </cell>
          <cell r="D13">
            <v>26.934290000000001</v>
          </cell>
          <cell r="E13">
            <v>55.779510000000002</v>
          </cell>
          <cell r="F13">
            <v>33.521720000000002</v>
          </cell>
        </row>
        <row r="14">
          <cell r="A14" t="str">
            <v>Coahuila de Zaragoza</v>
          </cell>
          <cell r="C14">
            <v>36.810720000000003</v>
          </cell>
          <cell r="D14">
            <v>20.403939999999999</v>
          </cell>
          <cell r="E14">
            <v>35.977379999999997</v>
          </cell>
          <cell r="F14">
            <v>21.529540000000001</v>
          </cell>
        </row>
        <row r="15">
          <cell r="A15" t="str">
            <v>Colima</v>
          </cell>
          <cell r="C15">
            <v>52.948459999999997</v>
          </cell>
          <cell r="D15">
            <v>18.750540000000001</v>
          </cell>
          <cell r="E15">
            <v>49.055390000000003</v>
          </cell>
          <cell r="F15">
            <v>21.407350000000001</v>
          </cell>
        </row>
        <row r="16">
          <cell r="A16" t="str">
            <v>Chiapas</v>
          </cell>
          <cell r="C16">
            <v>79.509649999999993</v>
          </cell>
          <cell r="D16">
            <v>26.35876</v>
          </cell>
          <cell r="E16">
            <v>69.393709999999999</v>
          </cell>
          <cell r="F16">
            <v>41.524979999999999</v>
          </cell>
        </row>
        <row r="17">
          <cell r="A17" t="str">
            <v>Chihuahua</v>
          </cell>
          <cell r="C17">
            <v>35.545580000000001</v>
          </cell>
          <cell r="D17">
            <v>14.59348</v>
          </cell>
          <cell r="E17">
            <v>30.67925</v>
          </cell>
          <cell r="F17">
            <v>16.1066</v>
          </cell>
        </row>
        <row r="18">
          <cell r="A18" t="str">
            <v>Ciudad de México</v>
          </cell>
          <cell r="C18">
            <v>46.708350000000003</v>
          </cell>
          <cell r="D18">
            <v>26.644069999999999</v>
          </cell>
          <cell r="E18">
            <v>46.410980000000002</v>
          </cell>
          <cell r="F18">
            <v>26.803840000000001</v>
          </cell>
        </row>
        <row r="19">
          <cell r="A19" t="str">
            <v>Durango</v>
          </cell>
          <cell r="C19">
            <v>53.857300000000002</v>
          </cell>
          <cell r="D19">
            <v>24.230070000000001</v>
          </cell>
          <cell r="E19">
            <v>49.939779999999999</v>
          </cell>
          <cell r="F19">
            <v>27.921050000000001</v>
          </cell>
        </row>
        <row r="20">
          <cell r="A20" t="str">
            <v>Guanajuato</v>
          </cell>
          <cell r="C20">
            <v>55.619300000000003</v>
          </cell>
          <cell r="D20">
            <v>24.950399999999998</v>
          </cell>
          <cell r="E20">
            <v>51.728340000000003</v>
          </cell>
          <cell r="F20">
            <v>27.734380000000002</v>
          </cell>
        </row>
        <row r="21">
          <cell r="A21" t="str">
            <v>Guerrero</v>
          </cell>
          <cell r="C21">
            <v>79.231350000000006</v>
          </cell>
          <cell r="D21">
            <v>33.719430000000003</v>
          </cell>
          <cell r="E21">
            <v>71.393039999999999</v>
          </cell>
          <cell r="F21">
            <v>47.763030000000001</v>
          </cell>
        </row>
        <row r="22">
          <cell r="A22" t="str">
            <v>Hidalgo</v>
          </cell>
          <cell r="C22">
            <v>72.410499999999999</v>
          </cell>
          <cell r="D22">
            <v>32.637509999999999</v>
          </cell>
          <cell r="E22">
            <v>67.633719999999997</v>
          </cell>
          <cell r="F22">
            <v>40.028170000000003</v>
          </cell>
        </row>
        <row r="23">
          <cell r="A23" t="str">
            <v>Jalisco</v>
          </cell>
          <cell r="C23">
            <v>49.867840000000001</v>
          </cell>
          <cell r="D23">
            <v>23.836649999999999</v>
          </cell>
          <cell r="E23">
            <v>47.97175</v>
          </cell>
          <cell r="F23">
            <v>26.139099999999999</v>
          </cell>
        </row>
        <row r="24">
          <cell r="A24" t="str">
            <v>México</v>
          </cell>
          <cell r="C24">
            <v>56.629550000000002</v>
          </cell>
          <cell r="D24">
            <v>33.05039</v>
          </cell>
          <cell r="E24">
            <v>54.822200000000002</v>
          </cell>
          <cell r="F24">
            <v>34.648499999999999</v>
          </cell>
        </row>
        <row r="25">
          <cell r="A25" t="str">
            <v>Michoacán de Ocampo</v>
          </cell>
          <cell r="C25">
            <v>72.835390000000004</v>
          </cell>
          <cell r="D25">
            <v>32.394599999999997</v>
          </cell>
          <cell r="E25">
            <v>65.859960000000001</v>
          </cell>
          <cell r="F25">
            <v>43.226619999999997</v>
          </cell>
        </row>
        <row r="26">
          <cell r="A26" t="str">
            <v>Morelos</v>
          </cell>
          <cell r="C26">
            <v>66.888570000000001</v>
          </cell>
          <cell r="D26">
            <v>36.301679999999998</v>
          </cell>
          <cell r="E26">
            <v>64.105040000000002</v>
          </cell>
          <cell r="F26">
            <v>40.067360000000001</v>
          </cell>
        </row>
        <row r="27">
          <cell r="A27" t="str">
            <v>Nayarit</v>
          </cell>
          <cell r="C27">
            <v>63.871789999999997</v>
          </cell>
          <cell r="D27">
            <v>27.314319999999999</v>
          </cell>
          <cell r="E27">
            <v>59.242579999999997</v>
          </cell>
          <cell r="F27">
            <v>34.088299999999997</v>
          </cell>
        </row>
        <row r="28">
          <cell r="A28" t="str">
            <v>Nuevo León</v>
          </cell>
          <cell r="C28">
            <v>36.125579999999999</v>
          </cell>
          <cell r="D28">
            <v>21.42313</v>
          </cell>
          <cell r="E28">
            <v>35.773110000000003</v>
          </cell>
          <cell r="F28">
            <v>21.677140000000001</v>
          </cell>
        </row>
        <row r="29">
          <cell r="A29" t="str">
            <v>Oaxaca</v>
          </cell>
          <cell r="C29">
            <v>81.451719999999995</v>
          </cell>
          <cell r="D29">
            <v>35.306890000000003</v>
          </cell>
          <cell r="E29">
            <v>73.819569999999999</v>
          </cell>
          <cell r="F29">
            <v>51.667050000000003</v>
          </cell>
        </row>
        <row r="30">
          <cell r="A30" t="str">
            <v>Puebla</v>
          </cell>
          <cell r="C30">
            <v>73.161969999999997</v>
          </cell>
          <cell r="D30">
            <v>31.806899999999999</v>
          </cell>
          <cell r="E30">
            <v>67.630350000000007</v>
          </cell>
          <cell r="F30">
            <v>40.732729999999997</v>
          </cell>
        </row>
        <row r="31">
          <cell r="A31" t="str">
            <v>Querétaro</v>
          </cell>
          <cell r="C31">
            <v>42.74812</v>
          </cell>
          <cell r="D31">
            <v>19.825769999999999</v>
          </cell>
          <cell r="E31">
            <v>40.709220000000002</v>
          </cell>
          <cell r="F31">
            <v>20.94265</v>
          </cell>
        </row>
        <row r="32">
          <cell r="A32" t="str">
            <v>Quintana Roo</v>
          </cell>
          <cell r="C32">
            <v>46.597470000000001</v>
          </cell>
          <cell r="D32">
            <v>20.990860000000001</v>
          </cell>
          <cell r="E32">
            <v>44.326900000000002</v>
          </cell>
          <cell r="F32">
            <v>22.204370000000001</v>
          </cell>
        </row>
        <row r="33">
          <cell r="A33" t="str">
            <v>San Luis Potosí</v>
          </cell>
          <cell r="C33">
            <v>58.720489999999998</v>
          </cell>
          <cell r="D33">
            <v>23.660679999999999</v>
          </cell>
          <cell r="E33">
            <v>50.630589999999998</v>
          </cell>
          <cell r="F33">
            <v>29.266770000000001</v>
          </cell>
        </row>
        <row r="34">
          <cell r="A34" t="str">
            <v>Sinaloa</v>
          </cell>
          <cell r="C34">
            <v>51.24306</v>
          </cell>
          <cell r="D34">
            <v>22.86223</v>
          </cell>
          <cell r="E34">
            <v>48.446869999999997</v>
          </cell>
          <cell r="F34">
            <v>27.28715</v>
          </cell>
        </row>
        <row r="35">
          <cell r="A35" t="str">
            <v>Sonora</v>
          </cell>
          <cell r="C35">
            <v>45.47137</v>
          </cell>
          <cell r="D35">
            <v>21.02816</v>
          </cell>
          <cell r="E35">
            <v>42.780679999999997</v>
          </cell>
          <cell r="F35">
            <v>23.73048</v>
          </cell>
        </row>
        <row r="36">
          <cell r="A36" t="str">
            <v>Tabasco</v>
          </cell>
          <cell r="C36">
            <v>66.543679999999995</v>
          </cell>
          <cell r="D36">
            <v>33.956620000000001</v>
          </cell>
          <cell r="E36">
            <v>62.966520000000003</v>
          </cell>
          <cell r="F36">
            <v>38.472940000000001</v>
          </cell>
        </row>
        <row r="37">
          <cell r="A37" t="str">
            <v>Tamaulipas</v>
          </cell>
          <cell r="C37">
            <v>48.34178</v>
          </cell>
          <cell r="D37">
            <v>23.648599999999998</v>
          </cell>
          <cell r="E37">
            <v>45.592869999999998</v>
          </cell>
          <cell r="F37">
            <v>25.427610000000001</v>
          </cell>
        </row>
        <row r="38">
          <cell r="A38" t="str">
            <v>Tlaxcala</v>
          </cell>
          <cell r="C38">
            <v>72.869680000000002</v>
          </cell>
          <cell r="D38">
            <v>40.548999999999999</v>
          </cell>
          <cell r="E38">
            <v>69.549779999999998</v>
          </cell>
          <cell r="F38">
            <v>46.2502</v>
          </cell>
        </row>
        <row r="39">
          <cell r="A39" t="str">
            <v>Veracruz de Ignacio de la Llave</v>
          </cell>
          <cell r="C39">
            <v>69.610789999999994</v>
          </cell>
          <cell r="D39">
            <v>26.17867</v>
          </cell>
          <cell r="E39">
            <v>62.403120000000001</v>
          </cell>
          <cell r="F39">
            <v>34.83034</v>
          </cell>
        </row>
        <row r="40">
          <cell r="A40" t="str">
            <v>Yucatán</v>
          </cell>
          <cell r="C40">
            <v>62.319980000000001</v>
          </cell>
          <cell r="D40">
            <v>32.523099999999999</v>
          </cell>
          <cell r="E40">
            <v>58.908479999999997</v>
          </cell>
          <cell r="F40">
            <v>36.665140000000001</v>
          </cell>
        </row>
        <row r="41">
          <cell r="A41" t="str">
            <v>Zacatecas</v>
          </cell>
          <cell r="C41">
            <v>62.280929999999998</v>
          </cell>
          <cell r="D41">
            <v>22.31795</v>
          </cell>
          <cell r="E41">
            <v>52.856189999999998</v>
          </cell>
          <cell r="F41">
            <v>29.06964</v>
          </cell>
        </row>
      </sheetData>
      <sheetData sheetId="46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57.366978523569891</v>
          </cell>
          <cell r="D9">
            <v>27.103815875687655</v>
          </cell>
          <cell r="E9">
            <v>52.426059627262688</v>
          </cell>
          <cell r="F9">
            <v>31.231076671141839</v>
          </cell>
        </row>
        <row r="10">
          <cell r="A10" t="str">
            <v>Aguascalientes</v>
          </cell>
          <cell r="C10">
            <v>43.943849999999998</v>
          </cell>
          <cell r="D10">
            <v>21.475110000000001</v>
          </cell>
          <cell r="E10">
            <v>42.205080000000002</v>
          </cell>
          <cell r="F10">
            <v>22.627569999999999</v>
          </cell>
        </row>
        <row r="11">
          <cell r="A11" t="str">
            <v>Baja California</v>
          </cell>
          <cell r="C11">
            <v>39.59731</v>
          </cell>
          <cell r="D11">
            <v>20.112960000000001</v>
          </cell>
          <cell r="E11">
            <v>38.107880000000002</v>
          </cell>
          <cell r="F11">
            <v>21.399830000000001</v>
          </cell>
        </row>
        <row r="12">
          <cell r="A12" t="str">
            <v>Baja California Sur</v>
          </cell>
          <cell r="C12">
            <v>38.182409999999997</v>
          </cell>
          <cell r="D12">
            <v>18.721789999999999</v>
          </cell>
          <cell r="E12">
            <v>38.078960000000002</v>
          </cell>
          <cell r="F12">
            <v>20.25939</v>
          </cell>
        </row>
        <row r="13">
          <cell r="A13" t="str">
            <v>Campeche</v>
          </cell>
          <cell r="C13">
            <v>61.511620000000001</v>
          </cell>
          <cell r="D13">
            <v>26.28481</v>
          </cell>
          <cell r="E13">
            <v>54.837969999999999</v>
          </cell>
          <cell r="F13">
            <v>32.015860000000004</v>
          </cell>
        </row>
        <row r="14">
          <cell r="A14" t="str">
            <v>Coahuila de Zaragoza</v>
          </cell>
          <cell r="C14">
            <v>38.015279999999997</v>
          </cell>
          <cell r="D14">
            <v>21.628419999999998</v>
          </cell>
          <cell r="E14">
            <v>36.705660000000002</v>
          </cell>
          <cell r="F14">
            <v>22.770579999999999</v>
          </cell>
        </row>
        <row r="15">
          <cell r="A15" t="str">
            <v>Colima</v>
          </cell>
          <cell r="C15">
            <v>53.029539999999997</v>
          </cell>
          <cell r="D15">
            <v>19.070519999999998</v>
          </cell>
          <cell r="E15">
            <v>49.312159999999999</v>
          </cell>
          <cell r="F15">
            <v>21.81061</v>
          </cell>
        </row>
        <row r="16">
          <cell r="A16" t="str">
            <v>Chiapas</v>
          </cell>
          <cell r="C16">
            <v>79.913989999999998</v>
          </cell>
          <cell r="D16">
            <v>26.036239999999999</v>
          </cell>
          <cell r="E16">
            <v>70.212720000000004</v>
          </cell>
          <cell r="F16">
            <v>41.417470000000002</v>
          </cell>
        </row>
        <row r="17">
          <cell r="A17" t="str">
            <v>Chihuahua</v>
          </cell>
          <cell r="C17">
            <v>36.437620000000003</v>
          </cell>
          <cell r="D17">
            <v>14.153879999999999</v>
          </cell>
          <cell r="E17">
            <v>31.368690000000001</v>
          </cell>
          <cell r="F17">
            <v>15.785450000000001</v>
          </cell>
        </row>
        <row r="18">
          <cell r="A18" t="str">
            <v>Ciudad de México</v>
          </cell>
          <cell r="C18">
            <v>48.104570000000002</v>
          </cell>
          <cell r="D18">
            <v>26.73845</v>
          </cell>
          <cell r="E18">
            <v>47.755479999999999</v>
          </cell>
          <cell r="F18">
            <v>26.932099999999998</v>
          </cell>
        </row>
        <row r="19">
          <cell r="A19" t="str">
            <v>Durango</v>
          </cell>
          <cell r="C19">
            <v>52.650399999999998</v>
          </cell>
          <cell r="D19">
            <v>24.460139999999999</v>
          </cell>
          <cell r="E19">
            <v>48.517420000000001</v>
          </cell>
          <cell r="F19">
            <v>28.120830000000002</v>
          </cell>
        </row>
        <row r="20">
          <cell r="A20" t="str">
            <v>Guanajuato</v>
          </cell>
          <cell r="C20">
            <v>56.251829999999998</v>
          </cell>
          <cell r="D20">
            <v>25.10181</v>
          </cell>
          <cell r="E20">
            <v>52.158630000000002</v>
          </cell>
          <cell r="F20">
            <v>28.076730000000001</v>
          </cell>
        </row>
        <row r="21">
          <cell r="A21" t="str">
            <v>Guerrero</v>
          </cell>
          <cell r="C21">
            <v>78.877300000000005</v>
          </cell>
          <cell r="D21">
            <v>31.735399999999998</v>
          </cell>
          <cell r="E21">
            <v>69.410700000000006</v>
          </cell>
          <cell r="F21">
            <v>46.940980000000003</v>
          </cell>
        </row>
        <row r="22">
          <cell r="A22" t="str">
            <v>Hidalgo</v>
          </cell>
          <cell r="C22">
            <v>73.310329999999993</v>
          </cell>
          <cell r="D22">
            <v>34.543950000000002</v>
          </cell>
          <cell r="E22">
            <v>68.569199999999995</v>
          </cell>
          <cell r="F22">
            <v>42.130650000000003</v>
          </cell>
        </row>
        <row r="23">
          <cell r="A23" t="str">
            <v>Jalisco</v>
          </cell>
          <cell r="C23">
            <v>50.466259999999998</v>
          </cell>
          <cell r="D23">
            <v>23.730650000000001</v>
          </cell>
          <cell r="E23">
            <v>47.528080000000003</v>
          </cell>
          <cell r="F23">
            <v>26.199860000000001</v>
          </cell>
        </row>
        <row r="24">
          <cell r="A24" t="str">
            <v>México</v>
          </cell>
          <cell r="C24">
            <v>57.033630000000002</v>
          </cell>
          <cell r="D24">
            <v>33.84648</v>
          </cell>
          <cell r="E24">
            <v>55.106639999999999</v>
          </cell>
          <cell r="F24">
            <v>35.625709999999998</v>
          </cell>
        </row>
        <row r="25">
          <cell r="A25" t="str">
            <v>Michoacán de Ocampo</v>
          </cell>
          <cell r="C25">
            <v>71.862570000000005</v>
          </cell>
          <cell r="D25">
            <v>32.169420000000002</v>
          </cell>
          <cell r="E25">
            <v>65.772450000000006</v>
          </cell>
          <cell r="F25">
            <v>42.236199999999997</v>
          </cell>
        </row>
        <row r="26">
          <cell r="A26" t="str">
            <v>Morelos</v>
          </cell>
          <cell r="C26">
            <v>66.316299999999998</v>
          </cell>
          <cell r="D26">
            <v>34.994840000000003</v>
          </cell>
          <cell r="E26">
            <v>62.913420000000002</v>
          </cell>
          <cell r="F26">
            <v>39.580860000000001</v>
          </cell>
        </row>
        <row r="27">
          <cell r="A27" t="str">
            <v>Nayarit</v>
          </cell>
          <cell r="C27">
            <v>62.009770000000003</v>
          </cell>
          <cell r="D27">
            <v>26.104140000000001</v>
          </cell>
          <cell r="E27">
            <v>56.944159999999997</v>
          </cell>
          <cell r="F27">
            <v>32.392470000000003</v>
          </cell>
        </row>
        <row r="28">
          <cell r="A28" t="str">
            <v>Nuevo León</v>
          </cell>
          <cell r="C28">
            <v>35.30256</v>
          </cell>
          <cell r="D28">
            <v>20.966190000000001</v>
          </cell>
          <cell r="E28">
            <v>34.782980000000002</v>
          </cell>
          <cell r="F28">
            <v>21.24746</v>
          </cell>
        </row>
        <row r="29">
          <cell r="A29" t="str">
            <v>Oaxaca</v>
          </cell>
          <cell r="C29">
            <v>82.356859999999998</v>
          </cell>
          <cell r="D29">
            <v>36.275970000000001</v>
          </cell>
          <cell r="E29">
            <v>75.14443</v>
          </cell>
          <cell r="F29">
            <v>53.79027</v>
          </cell>
        </row>
        <row r="30">
          <cell r="A30" t="str">
            <v>Puebla</v>
          </cell>
          <cell r="C30">
            <v>73.491079999999997</v>
          </cell>
          <cell r="D30">
            <v>30.99982</v>
          </cell>
          <cell r="E30">
            <v>67.027000000000001</v>
          </cell>
          <cell r="F30">
            <v>40.913159999999998</v>
          </cell>
        </row>
        <row r="31">
          <cell r="A31" t="str">
            <v>Querétaro</v>
          </cell>
          <cell r="C31">
            <v>44.299199999999999</v>
          </cell>
          <cell r="D31">
            <v>19.846150000000002</v>
          </cell>
          <cell r="E31">
            <v>42.339460000000003</v>
          </cell>
          <cell r="F31">
            <v>20.90532</v>
          </cell>
        </row>
        <row r="32">
          <cell r="A32" t="str">
            <v>Quintana Roo</v>
          </cell>
          <cell r="C32">
            <v>48.498440000000002</v>
          </cell>
          <cell r="D32">
            <v>21.938639999999999</v>
          </cell>
          <cell r="E32">
            <v>46.000540000000001</v>
          </cell>
          <cell r="F32">
            <v>23.36871</v>
          </cell>
        </row>
        <row r="33">
          <cell r="A33" t="str">
            <v>San Luis Potosí</v>
          </cell>
          <cell r="C33">
            <v>58.778230000000001</v>
          </cell>
          <cell r="D33">
            <v>22.93825</v>
          </cell>
          <cell r="E33">
            <v>50.692880000000002</v>
          </cell>
          <cell r="F33">
            <v>28.1233</v>
          </cell>
        </row>
        <row r="34">
          <cell r="A34" t="str">
            <v>Sinaloa</v>
          </cell>
          <cell r="C34">
            <v>50.566749999999999</v>
          </cell>
          <cell r="D34">
            <v>22.261209999999998</v>
          </cell>
          <cell r="E34">
            <v>47.783999999999999</v>
          </cell>
          <cell r="F34">
            <v>26.297820000000002</v>
          </cell>
        </row>
        <row r="35">
          <cell r="A35" t="str">
            <v>Sonora</v>
          </cell>
          <cell r="C35">
            <v>43.858930000000001</v>
          </cell>
          <cell r="D35">
            <v>20.64179</v>
          </cell>
          <cell r="E35">
            <v>41.373089999999998</v>
          </cell>
          <cell r="F35">
            <v>22.899629999999998</v>
          </cell>
        </row>
        <row r="36">
          <cell r="A36" t="str">
            <v>Tabasco</v>
          </cell>
          <cell r="C36">
            <v>64.023250000000004</v>
          </cell>
          <cell r="D36">
            <v>31.213249999999999</v>
          </cell>
          <cell r="E36">
            <v>60.619900000000001</v>
          </cell>
          <cell r="F36">
            <v>35.185049999999997</v>
          </cell>
        </row>
        <row r="37">
          <cell r="A37" t="str">
            <v>Tamaulipas</v>
          </cell>
          <cell r="C37">
            <v>48.229799999999997</v>
          </cell>
          <cell r="D37">
            <v>24.23837</v>
          </cell>
          <cell r="E37">
            <v>45.186279999999996</v>
          </cell>
          <cell r="F37">
            <v>26.16835</v>
          </cell>
        </row>
        <row r="38">
          <cell r="A38" t="str">
            <v>Tlaxcala</v>
          </cell>
          <cell r="C38">
            <v>72.189269999999993</v>
          </cell>
          <cell r="D38">
            <v>40.607039999999998</v>
          </cell>
          <cell r="E38">
            <v>68.962299999999999</v>
          </cell>
          <cell r="F38">
            <v>46.19462</v>
          </cell>
        </row>
        <row r="39">
          <cell r="A39" t="str">
            <v>Veracruz de Ignacio de la Llave</v>
          </cell>
          <cell r="C39">
            <v>69.832679999999996</v>
          </cell>
          <cell r="D39">
            <v>27.249690000000001</v>
          </cell>
          <cell r="E39">
            <v>62.724850000000004</v>
          </cell>
          <cell r="F39">
            <v>36.562269999999998</v>
          </cell>
        </row>
        <row r="40">
          <cell r="A40" t="str">
            <v>Yucatán</v>
          </cell>
          <cell r="C40">
            <v>63.004869999999997</v>
          </cell>
          <cell r="D40">
            <v>31.979019999999998</v>
          </cell>
          <cell r="E40">
            <v>59.407249999999998</v>
          </cell>
          <cell r="F40">
            <v>36.025100000000002</v>
          </cell>
        </row>
        <row r="41">
          <cell r="A41" t="str">
            <v>Zacatecas</v>
          </cell>
          <cell r="C41">
            <v>63.885300000000001</v>
          </cell>
          <cell r="D41">
            <v>22.895800000000001</v>
          </cell>
          <cell r="E41">
            <v>53.937860000000001</v>
          </cell>
          <cell r="F41">
            <v>30.354379999999999</v>
          </cell>
        </row>
      </sheetData>
      <sheetData sheetId="47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57.239685368303086</v>
          </cell>
          <cell r="D9">
            <v>27.207698367540246</v>
          </cell>
          <cell r="E9">
            <v>52.364109677633586</v>
          </cell>
          <cell r="F9">
            <v>31.37316584315063</v>
          </cell>
        </row>
        <row r="10">
          <cell r="A10" t="str">
            <v>Aguascalientes</v>
          </cell>
          <cell r="C10">
            <v>43.772199999999998</v>
          </cell>
          <cell r="D10">
            <v>21.94153</v>
          </cell>
          <cell r="E10">
            <v>41.70579</v>
          </cell>
          <cell r="F10">
            <v>23.229230000000001</v>
          </cell>
        </row>
        <row r="11">
          <cell r="A11" t="str">
            <v>Baja California</v>
          </cell>
          <cell r="C11">
            <v>38.241819999999997</v>
          </cell>
          <cell r="D11">
            <v>19.23724</v>
          </cell>
          <cell r="E11">
            <v>37.219880000000003</v>
          </cell>
          <cell r="F11">
            <v>20.294730000000001</v>
          </cell>
        </row>
        <row r="12">
          <cell r="A12" t="str">
            <v>Baja California Sur</v>
          </cell>
          <cell r="C12">
            <v>37.993110000000001</v>
          </cell>
          <cell r="D12">
            <v>18.304069999999999</v>
          </cell>
          <cell r="E12">
            <v>37.571530000000003</v>
          </cell>
          <cell r="F12">
            <v>19.628350000000001</v>
          </cell>
        </row>
        <row r="13">
          <cell r="A13" t="str">
            <v>Campeche</v>
          </cell>
          <cell r="C13">
            <v>62.49868</v>
          </cell>
          <cell r="D13">
            <v>27.176100000000002</v>
          </cell>
          <cell r="E13">
            <v>56.236510000000003</v>
          </cell>
          <cell r="F13">
            <v>32.973759999999999</v>
          </cell>
        </row>
        <row r="14">
          <cell r="A14" t="str">
            <v>Coahuila de Zaragoza</v>
          </cell>
          <cell r="C14">
            <v>37.292940000000002</v>
          </cell>
          <cell r="D14">
            <v>21.792359999999999</v>
          </cell>
          <cell r="E14">
            <v>36.217129999999997</v>
          </cell>
          <cell r="F14">
            <v>23.0215</v>
          </cell>
        </row>
        <row r="15">
          <cell r="A15" t="str">
            <v>Colima</v>
          </cell>
          <cell r="C15">
            <v>52.500259999999997</v>
          </cell>
          <cell r="D15">
            <v>18.83878</v>
          </cell>
          <cell r="E15">
            <v>48.995150000000002</v>
          </cell>
          <cell r="F15">
            <v>21.40109</v>
          </cell>
        </row>
        <row r="16">
          <cell r="A16" t="str">
            <v>Chiapas</v>
          </cell>
          <cell r="C16">
            <v>79.706029999999998</v>
          </cell>
          <cell r="D16">
            <v>24.48086</v>
          </cell>
          <cell r="E16">
            <v>68.847099999999998</v>
          </cell>
          <cell r="F16">
            <v>40.207650000000001</v>
          </cell>
        </row>
        <row r="17">
          <cell r="A17" t="str">
            <v>Chihuahua</v>
          </cell>
          <cell r="C17">
            <v>35.36309</v>
          </cell>
          <cell r="D17">
            <v>16.377179999999999</v>
          </cell>
          <cell r="E17">
            <v>31.188189999999999</v>
          </cell>
          <cell r="F17">
            <v>17.991309999999999</v>
          </cell>
        </row>
        <row r="18">
          <cell r="A18" t="str">
            <v>Ciudad de México</v>
          </cell>
          <cell r="C18">
            <v>48.328589999999998</v>
          </cell>
          <cell r="D18">
            <v>27.601520000000001</v>
          </cell>
          <cell r="E18">
            <v>48.095120000000001</v>
          </cell>
          <cell r="F18">
            <v>27.784040000000001</v>
          </cell>
        </row>
        <row r="19">
          <cell r="A19" t="str">
            <v>Durango</v>
          </cell>
          <cell r="C19">
            <v>52.346290000000003</v>
          </cell>
          <cell r="D19">
            <v>23.750969999999999</v>
          </cell>
          <cell r="E19">
            <v>47.852690000000003</v>
          </cell>
          <cell r="F19">
            <v>27.40305</v>
          </cell>
        </row>
        <row r="20">
          <cell r="A20" t="str">
            <v>Guanajuato</v>
          </cell>
          <cell r="C20">
            <v>56.975790000000003</v>
          </cell>
          <cell r="D20">
            <v>26.709379999999999</v>
          </cell>
          <cell r="E20">
            <v>53.403590000000001</v>
          </cell>
          <cell r="F20">
            <v>29.680409999999998</v>
          </cell>
        </row>
        <row r="21">
          <cell r="A21" t="str">
            <v>Guerrero</v>
          </cell>
          <cell r="C21">
            <v>78.180090000000007</v>
          </cell>
          <cell r="D21">
            <v>29.541519999999998</v>
          </cell>
          <cell r="E21">
            <v>67.829669999999993</v>
          </cell>
          <cell r="F21">
            <v>44.77731</v>
          </cell>
        </row>
        <row r="22">
          <cell r="A22" t="str">
            <v>Hidalgo</v>
          </cell>
          <cell r="C22">
            <v>73.442340000000002</v>
          </cell>
          <cell r="D22">
            <v>32.788049999999998</v>
          </cell>
          <cell r="E22">
            <v>68.401560000000003</v>
          </cell>
          <cell r="F22">
            <v>40.444679999999998</v>
          </cell>
        </row>
        <row r="23">
          <cell r="A23" t="str">
            <v>Jalisco</v>
          </cell>
          <cell r="C23">
            <v>49.383279999999999</v>
          </cell>
          <cell r="D23">
            <v>23.989129999999999</v>
          </cell>
          <cell r="E23">
            <v>47.015120000000003</v>
          </cell>
          <cell r="F23">
            <v>26.228870000000001</v>
          </cell>
        </row>
        <row r="24">
          <cell r="A24" t="str">
            <v>México</v>
          </cell>
          <cell r="C24">
            <v>57.238169999999997</v>
          </cell>
          <cell r="D24">
            <v>34.583500000000001</v>
          </cell>
          <cell r="E24">
            <v>55.378489999999999</v>
          </cell>
          <cell r="F24">
            <v>36.260010000000001</v>
          </cell>
        </row>
        <row r="25">
          <cell r="A25" t="str">
            <v>Michoacán de Ocampo</v>
          </cell>
          <cell r="C25">
            <v>71.799080000000004</v>
          </cell>
          <cell r="D25">
            <v>31.976209999999998</v>
          </cell>
          <cell r="E25">
            <v>65.925520000000006</v>
          </cell>
          <cell r="F25">
            <v>41.934480000000001</v>
          </cell>
        </row>
        <row r="26">
          <cell r="A26" t="str">
            <v>Morelos</v>
          </cell>
          <cell r="C26">
            <v>68.153419999999997</v>
          </cell>
          <cell r="D26">
            <v>35.600650000000002</v>
          </cell>
          <cell r="E26">
            <v>65.074280000000002</v>
          </cell>
          <cell r="F26">
            <v>40.151820000000001</v>
          </cell>
        </row>
        <row r="27">
          <cell r="A27" t="str">
            <v>Nayarit</v>
          </cell>
          <cell r="C27">
            <v>63.470100000000002</v>
          </cell>
          <cell r="D27">
            <v>25.193429999999999</v>
          </cell>
          <cell r="E27">
            <v>58.01061</v>
          </cell>
          <cell r="F27">
            <v>32.168770000000002</v>
          </cell>
        </row>
        <row r="28">
          <cell r="A28" t="str">
            <v>Nuevo León</v>
          </cell>
          <cell r="C28">
            <v>37.000430000000001</v>
          </cell>
          <cell r="D28">
            <v>21.24239</v>
          </cell>
          <cell r="E28">
            <v>36.633980000000001</v>
          </cell>
          <cell r="F28">
            <v>21.555319999999998</v>
          </cell>
        </row>
        <row r="29">
          <cell r="A29" t="str">
            <v>Oaxaca</v>
          </cell>
          <cell r="C29">
            <v>82.21687</v>
          </cell>
          <cell r="D29">
            <v>37.76641</v>
          </cell>
          <cell r="E29">
            <v>74.973489999999998</v>
          </cell>
          <cell r="F29">
            <v>55.506219999999999</v>
          </cell>
        </row>
        <row r="30">
          <cell r="A30" t="str">
            <v>Puebla</v>
          </cell>
          <cell r="C30">
            <v>73.831680000000006</v>
          </cell>
          <cell r="D30">
            <v>31.431560000000001</v>
          </cell>
          <cell r="E30">
            <v>67.496300000000005</v>
          </cell>
          <cell r="F30">
            <v>42.106679999999997</v>
          </cell>
        </row>
        <row r="31">
          <cell r="A31" t="str">
            <v>Querétaro</v>
          </cell>
          <cell r="C31">
            <v>43.926139999999997</v>
          </cell>
          <cell r="D31">
            <v>19.92643</v>
          </cell>
          <cell r="E31">
            <v>42.220370000000003</v>
          </cell>
          <cell r="F31">
            <v>20.87133</v>
          </cell>
        </row>
        <row r="32">
          <cell r="A32" t="str">
            <v>Quintana Roo</v>
          </cell>
          <cell r="C32">
            <v>49.123049999999999</v>
          </cell>
          <cell r="D32">
            <v>22.127510000000001</v>
          </cell>
          <cell r="E32">
            <v>46.563330000000001</v>
          </cell>
          <cell r="F32">
            <v>23.558520000000001</v>
          </cell>
        </row>
        <row r="33">
          <cell r="A33" t="str">
            <v>San Luis Potosí</v>
          </cell>
          <cell r="C33">
            <v>58.126480000000001</v>
          </cell>
          <cell r="D33">
            <v>22.24737</v>
          </cell>
          <cell r="E33">
            <v>50.270890000000001</v>
          </cell>
          <cell r="F33">
            <v>27.461120000000001</v>
          </cell>
        </row>
        <row r="34">
          <cell r="A34" t="str">
            <v>Sinaloa</v>
          </cell>
          <cell r="C34">
            <v>50.884599999999999</v>
          </cell>
          <cell r="D34">
            <v>21.42662</v>
          </cell>
          <cell r="E34">
            <v>47.432070000000003</v>
          </cell>
          <cell r="F34">
            <v>26.032080000000001</v>
          </cell>
        </row>
        <row r="35">
          <cell r="A35" t="str">
            <v>Sonora</v>
          </cell>
          <cell r="C35">
            <v>44.819490000000002</v>
          </cell>
          <cell r="D35">
            <v>20.090599999999998</v>
          </cell>
          <cell r="E35">
            <v>41.874029999999998</v>
          </cell>
          <cell r="F35">
            <v>22.604690000000002</v>
          </cell>
        </row>
        <row r="36">
          <cell r="A36" t="str">
            <v>Tabasco</v>
          </cell>
          <cell r="C36">
            <v>67.005489999999995</v>
          </cell>
          <cell r="D36">
            <v>33.838189999999997</v>
          </cell>
          <cell r="E36">
            <v>63.116770000000002</v>
          </cell>
          <cell r="F36">
            <v>39.014830000000003</v>
          </cell>
        </row>
        <row r="37">
          <cell r="A37" t="str">
            <v>Tamaulipas</v>
          </cell>
          <cell r="C37">
            <v>47.139150000000001</v>
          </cell>
          <cell r="D37">
            <v>23.60652</v>
          </cell>
          <cell r="E37">
            <v>44.014279999999999</v>
          </cell>
          <cell r="F37">
            <v>25.528359999999999</v>
          </cell>
        </row>
        <row r="38">
          <cell r="A38" t="str">
            <v>Tlaxcala</v>
          </cell>
          <cell r="C38">
            <v>72.663049999999998</v>
          </cell>
          <cell r="D38">
            <v>40.642389999999999</v>
          </cell>
          <cell r="E38">
            <v>69.290260000000004</v>
          </cell>
          <cell r="F38">
            <v>46.52608</v>
          </cell>
        </row>
        <row r="39">
          <cell r="A39" t="str">
            <v>Veracruz de Ignacio de la Llave</v>
          </cell>
          <cell r="C39">
            <v>68.474909999999994</v>
          </cell>
          <cell r="D39">
            <v>26.189630000000001</v>
          </cell>
          <cell r="E39">
            <v>61.179029999999997</v>
          </cell>
          <cell r="F39">
            <v>35.003369999999997</v>
          </cell>
        </row>
        <row r="40">
          <cell r="A40" t="str">
            <v>Yucatán</v>
          </cell>
          <cell r="C40">
            <v>62.276490000000003</v>
          </cell>
          <cell r="D40">
            <v>31.809670000000001</v>
          </cell>
          <cell r="E40">
            <v>59.288449999999997</v>
          </cell>
          <cell r="F40">
            <v>35.41066</v>
          </cell>
        </row>
        <row r="41">
          <cell r="A41" t="str">
            <v>Zacatecas</v>
          </cell>
          <cell r="C41">
            <v>63.168979999999998</v>
          </cell>
          <cell r="D41">
            <v>20.673100000000002</v>
          </cell>
          <cell r="E41">
            <v>51.717739999999999</v>
          </cell>
          <cell r="F41">
            <v>28.492429999999999</v>
          </cell>
        </row>
      </sheetData>
      <sheetData sheetId="48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57.174176692798937</v>
          </cell>
          <cell r="D9">
            <v>27.294258887334809</v>
          </cell>
          <cell r="E9">
            <v>52.667812742669163</v>
          </cell>
          <cell r="F9">
            <v>31.23104691428248</v>
          </cell>
        </row>
        <row r="10">
          <cell r="A10" t="str">
            <v>Aguascalientes</v>
          </cell>
          <cell r="C10">
            <v>44.0959</v>
          </cell>
          <cell r="D10">
            <v>22.445139999999999</v>
          </cell>
          <cell r="E10">
            <v>42.314169999999997</v>
          </cell>
          <cell r="F10">
            <v>23.568850000000001</v>
          </cell>
        </row>
        <row r="11">
          <cell r="A11" t="str">
            <v>Baja California</v>
          </cell>
          <cell r="C11">
            <v>37.895380000000003</v>
          </cell>
          <cell r="D11">
            <v>19.61261</v>
          </cell>
          <cell r="E11">
            <v>37.218629999999997</v>
          </cell>
          <cell r="F11">
            <v>20.67925</v>
          </cell>
        </row>
        <row r="12">
          <cell r="A12" t="str">
            <v>Baja California Sur</v>
          </cell>
          <cell r="C12">
            <v>39.266800000000003</v>
          </cell>
          <cell r="D12">
            <v>18.17146</v>
          </cell>
          <cell r="E12">
            <v>37.697710000000001</v>
          </cell>
          <cell r="F12">
            <v>19.59102</v>
          </cell>
        </row>
        <row r="13">
          <cell r="A13" t="str">
            <v>Campeche</v>
          </cell>
          <cell r="C13">
            <v>62.731540000000003</v>
          </cell>
          <cell r="D13">
            <v>26.26615</v>
          </cell>
          <cell r="E13">
            <v>56.434579999999997</v>
          </cell>
          <cell r="F13">
            <v>32.390880000000003</v>
          </cell>
        </row>
        <row r="14">
          <cell r="A14" t="str">
            <v>Coahuila de Zaragoza</v>
          </cell>
          <cell r="C14">
            <v>37.916409999999999</v>
          </cell>
          <cell r="D14">
            <v>21.762219999999999</v>
          </cell>
          <cell r="E14">
            <v>36.945509999999999</v>
          </cell>
          <cell r="F14">
            <v>22.600580000000001</v>
          </cell>
        </row>
        <row r="15">
          <cell r="A15" t="str">
            <v>Colima</v>
          </cell>
          <cell r="C15">
            <v>52.370899999999999</v>
          </cell>
          <cell r="D15">
            <v>17.881910000000001</v>
          </cell>
          <cell r="E15">
            <v>48.551479999999998</v>
          </cell>
          <cell r="F15">
            <v>20.411020000000001</v>
          </cell>
        </row>
        <row r="16">
          <cell r="A16" t="str">
            <v>Chiapas</v>
          </cell>
          <cell r="C16">
            <v>79.806539999999998</v>
          </cell>
          <cell r="D16">
            <v>26.326450000000001</v>
          </cell>
          <cell r="E16">
            <v>71.170659999999998</v>
          </cell>
          <cell r="F16">
            <v>42.038780000000003</v>
          </cell>
        </row>
        <row r="17">
          <cell r="A17" t="str">
            <v>Chihuahua</v>
          </cell>
          <cell r="C17">
            <v>35.718589999999999</v>
          </cell>
          <cell r="D17">
            <v>15.856019999999999</v>
          </cell>
          <cell r="E17">
            <v>31.371300000000002</v>
          </cell>
          <cell r="F17">
            <v>17.46181</v>
          </cell>
        </row>
        <row r="18">
          <cell r="A18" t="str">
            <v>Ciudad de México</v>
          </cell>
          <cell r="C18">
            <v>48.384839999999997</v>
          </cell>
          <cell r="D18">
            <v>28.596029999999999</v>
          </cell>
          <cell r="E18">
            <v>48.13476</v>
          </cell>
          <cell r="F18">
            <v>28.763940000000002</v>
          </cell>
        </row>
        <row r="19">
          <cell r="A19" t="str">
            <v>Durango</v>
          </cell>
          <cell r="C19">
            <v>52.231110000000001</v>
          </cell>
          <cell r="D19">
            <v>25.494700000000002</v>
          </cell>
          <cell r="E19">
            <v>48.404490000000003</v>
          </cell>
          <cell r="F19">
            <v>29.018550000000001</v>
          </cell>
        </row>
        <row r="20">
          <cell r="A20" t="str">
            <v>Guanajuato</v>
          </cell>
          <cell r="C20">
            <v>57.655880000000003</v>
          </cell>
          <cell r="D20">
            <v>26.64517</v>
          </cell>
          <cell r="E20">
            <v>54.218400000000003</v>
          </cell>
          <cell r="F20">
            <v>29.599229999999999</v>
          </cell>
        </row>
        <row r="21">
          <cell r="A21" t="str">
            <v>Guerrero</v>
          </cell>
          <cell r="C21">
            <v>77.630110000000002</v>
          </cell>
          <cell r="D21">
            <v>33.07441</v>
          </cell>
          <cell r="E21">
            <v>70.351960000000005</v>
          </cell>
          <cell r="F21">
            <v>45.285519999999998</v>
          </cell>
        </row>
        <row r="22">
          <cell r="A22" t="str">
            <v>Hidalgo</v>
          </cell>
          <cell r="C22">
            <v>74.455870000000004</v>
          </cell>
          <cell r="D22">
            <v>33.165309999999998</v>
          </cell>
          <cell r="E22">
            <v>68.941749999999999</v>
          </cell>
          <cell r="F22">
            <v>41.735680000000002</v>
          </cell>
        </row>
        <row r="23">
          <cell r="A23" t="str">
            <v>Jalisco</v>
          </cell>
          <cell r="C23">
            <v>50.858910000000002</v>
          </cell>
          <cell r="D23">
            <v>23.447800000000001</v>
          </cell>
          <cell r="E23">
            <v>48.257849999999998</v>
          </cell>
          <cell r="F23">
            <v>25.577839999999998</v>
          </cell>
        </row>
        <row r="24">
          <cell r="A24" t="str">
            <v>México</v>
          </cell>
          <cell r="C24">
            <v>57.626489999999997</v>
          </cell>
          <cell r="D24">
            <v>34.905790000000003</v>
          </cell>
          <cell r="E24">
            <v>56.214970000000001</v>
          </cell>
          <cell r="F24">
            <v>36.258980000000001</v>
          </cell>
        </row>
        <row r="25">
          <cell r="A25" t="str">
            <v>Michoacán de Ocampo</v>
          </cell>
          <cell r="C25">
            <v>69.125690000000006</v>
          </cell>
          <cell r="D25">
            <v>30.050249999999998</v>
          </cell>
          <cell r="E25">
            <v>63.25723</v>
          </cell>
          <cell r="F25">
            <v>38.993450000000003</v>
          </cell>
        </row>
        <row r="26">
          <cell r="A26" t="str">
            <v>Morelos</v>
          </cell>
          <cell r="C26">
            <v>67.739789999999999</v>
          </cell>
          <cell r="D26">
            <v>34.881619999999998</v>
          </cell>
          <cell r="E26">
            <v>64.827520000000007</v>
          </cell>
          <cell r="F26">
            <v>39.140250000000002</v>
          </cell>
        </row>
        <row r="27">
          <cell r="A27" t="str">
            <v>Nayarit</v>
          </cell>
          <cell r="C27">
            <v>62.949010000000001</v>
          </cell>
          <cell r="D27">
            <v>25.219760000000001</v>
          </cell>
          <cell r="E27">
            <v>58.205129999999997</v>
          </cell>
          <cell r="F27">
            <v>32.214149999999997</v>
          </cell>
        </row>
        <row r="28">
          <cell r="A28" t="str">
            <v>Nuevo León</v>
          </cell>
          <cell r="C28">
            <v>35.721769999999999</v>
          </cell>
          <cell r="D28">
            <v>20.733640000000001</v>
          </cell>
          <cell r="E28">
            <v>35.235720000000001</v>
          </cell>
          <cell r="F28">
            <v>21.041609999999999</v>
          </cell>
        </row>
        <row r="29">
          <cell r="A29" t="str">
            <v>Oaxaca</v>
          </cell>
          <cell r="C29">
            <v>81.924930000000003</v>
          </cell>
          <cell r="D29">
            <v>38.485880000000002</v>
          </cell>
          <cell r="E29">
            <v>75.18441</v>
          </cell>
          <cell r="F29">
            <v>54.972169999999998</v>
          </cell>
        </row>
        <row r="30">
          <cell r="A30" t="str">
            <v>Puebla</v>
          </cell>
          <cell r="C30">
            <v>73.255170000000007</v>
          </cell>
          <cell r="D30">
            <v>31.642379999999999</v>
          </cell>
          <cell r="E30">
            <v>67.784649999999999</v>
          </cell>
          <cell r="F30">
            <v>40.930120000000002</v>
          </cell>
        </row>
        <row r="31">
          <cell r="A31" t="str">
            <v>Querétaro</v>
          </cell>
          <cell r="C31">
            <v>45.526809999999998</v>
          </cell>
          <cell r="D31">
            <v>20.62555</v>
          </cell>
          <cell r="E31">
            <v>43.298279999999998</v>
          </cell>
          <cell r="F31">
            <v>21.82657</v>
          </cell>
        </row>
        <row r="32">
          <cell r="A32" t="str">
            <v>Quintana Roo</v>
          </cell>
          <cell r="C32">
            <v>48.607469999999999</v>
          </cell>
          <cell r="D32">
            <v>21.141909999999999</v>
          </cell>
          <cell r="E32">
            <v>46.026240000000001</v>
          </cell>
          <cell r="F32">
            <v>22.410299999999999</v>
          </cell>
        </row>
        <row r="33">
          <cell r="A33" t="str">
            <v>San Luis Potosí</v>
          </cell>
          <cell r="C33">
            <v>56.035670000000003</v>
          </cell>
          <cell r="D33">
            <v>20.623339999999999</v>
          </cell>
          <cell r="E33">
            <v>48.51097</v>
          </cell>
          <cell r="F33">
            <v>25.10567</v>
          </cell>
        </row>
        <row r="34">
          <cell r="A34" t="str">
            <v>Sinaloa</v>
          </cell>
          <cell r="C34">
            <v>50.288110000000003</v>
          </cell>
          <cell r="D34">
            <v>21.789840000000002</v>
          </cell>
          <cell r="E34">
            <v>47.778109999999998</v>
          </cell>
          <cell r="F34">
            <v>26.342130000000001</v>
          </cell>
        </row>
        <row r="35">
          <cell r="A35" t="str">
            <v>Sonora</v>
          </cell>
          <cell r="C35">
            <v>45.902709999999999</v>
          </cell>
          <cell r="D35">
            <v>21.124420000000001</v>
          </cell>
          <cell r="E35">
            <v>43.10474</v>
          </cell>
          <cell r="F35">
            <v>24.200420000000001</v>
          </cell>
        </row>
        <row r="36">
          <cell r="A36" t="str">
            <v>Tabasco</v>
          </cell>
          <cell r="C36">
            <v>64.887240000000006</v>
          </cell>
          <cell r="D36">
            <v>32.034950000000002</v>
          </cell>
          <cell r="E36">
            <v>60.43647</v>
          </cell>
          <cell r="F36">
            <v>37.478250000000003</v>
          </cell>
        </row>
        <row r="37">
          <cell r="A37" t="str">
            <v>Tamaulipas</v>
          </cell>
          <cell r="C37">
            <v>46.373489999999997</v>
          </cell>
          <cell r="D37">
            <v>21.410779999999999</v>
          </cell>
          <cell r="E37">
            <v>43.297519999999999</v>
          </cell>
          <cell r="F37">
            <v>23.132960000000001</v>
          </cell>
        </row>
        <row r="38">
          <cell r="A38" t="str">
            <v>Tlaxcala</v>
          </cell>
          <cell r="C38">
            <v>71.976029999999994</v>
          </cell>
          <cell r="D38">
            <v>40.280180000000001</v>
          </cell>
          <cell r="E38">
            <v>68.814760000000007</v>
          </cell>
          <cell r="F38">
            <v>45.228769999999997</v>
          </cell>
        </row>
        <row r="39">
          <cell r="A39" t="str">
            <v>Veracruz de Ignacio de la Llave</v>
          </cell>
          <cell r="C39">
            <v>68.494299999999996</v>
          </cell>
          <cell r="D39">
            <v>25.26417</v>
          </cell>
          <cell r="E39">
            <v>60.385570000000001</v>
          </cell>
          <cell r="F39">
            <v>34.170940000000002</v>
          </cell>
        </row>
        <row r="40">
          <cell r="A40" t="str">
            <v>Yucatán</v>
          </cell>
          <cell r="C40">
            <v>62.614330000000002</v>
          </cell>
          <cell r="D40">
            <v>32.253430000000002</v>
          </cell>
          <cell r="E40">
            <v>59.3733</v>
          </cell>
          <cell r="F40">
            <v>36.065199999999997</v>
          </cell>
        </row>
        <row r="41">
          <cell r="A41" t="str">
            <v>Zacatecas</v>
          </cell>
          <cell r="C41">
            <v>62.08755</v>
          </cell>
          <cell r="D41">
            <v>25.413489999999999</v>
          </cell>
          <cell r="E41">
            <v>54.639319999999998</v>
          </cell>
          <cell r="F41">
            <v>31.376110000000001</v>
          </cell>
        </row>
      </sheetData>
      <sheetData sheetId="49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56.508222029126408</v>
          </cell>
          <cell r="D9">
            <v>26.968271243845933</v>
          </cell>
          <cell r="E9">
            <v>51.793564739107154</v>
          </cell>
          <cell r="F9">
            <v>30.937138815135963</v>
          </cell>
        </row>
        <row r="10">
          <cell r="A10" t="str">
            <v>Aguascalientes</v>
          </cell>
          <cell r="C10">
            <v>43.342239999999997</v>
          </cell>
          <cell r="D10">
            <v>22.494</v>
          </cell>
          <cell r="E10">
            <v>41.465649999999997</v>
          </cell>
          <cell r="F10">
            <v>23.609079999999999</v>
          </cell>
        </row>
        <row r="11">
          <cell r="A11" t="str">
            <v>Baja California</v>
          </cell>
          <cell r="C11">
            <v>40.271790000000003</v>
          </cell>
          <cell r="D11">
            <v>20.601150000000001</v>
          </cell>
          <cell r="E11">
            <v>39.050820000000002</v>
          </cell>
          <cell r="F11">
            <v>21.718520000000002</v>
          </cell>
        </row>
        <row r="12">
          <cell r="A12" t="str">
            <v>Baja California Sur</v>
          </cell>
          <cell r="C12">
            <v>40.05095</v>
          </cell>
          <cell r="D12">
            <v>18.438400000000001</v>
          </cell>
          <cell r="E12">
            <v>38.359099999999998</v>
          </cell>
          <cell r="F12">
            <v>19.663329999999998</v>
          </cell>
        </row>
        <row r="13">
          <cell r="A13" t="str">
            <v>Campeche</v>
          </cell>
          <cell r="C13">
            <v>64.290480000000002</v>
          </cell>
          <cell r="D13">
            <v>27.092780000000001</v>
          </cell>
          <cell r="E13">
            <v>57.157319999999999</v>
          </cell>
          <cell r="F13">
            <v>34.089970000000001</v>
          </cell>
        </row>
        <row r="14">
          <cell r="A14" t="str">
            <v>Coahuila de Zaragoza</v>
          </cell>
          <cell r="C14">
            <v>37.01878</v>
          </cell>
          <cell r="D14">
            <v>19.942519999999998</v>
          </cell>
          <cell r="E14">
            <v>35.629840000000002</v>
          </cell>
          <cell r="F14">
            <v>20.830089999999998</v>
          </cell>
        </row>
        <row r="15">
          <cell r="A15" t="str">
            <v>Colima</v>
          </cell>
          <cell r="C15">
            <v>51.76896</v>
          </cell>
          <cell r="D15">
            <v>18.324580000000001</v>
          </cell>
          <cell r="E15">
            <v>48.648859999999999</v>
          </cell>
          <cell r="F15">
            <v>20.83352</v>
          </cell>
        </row>
        <row r="16">
          <cell r="A16" t="str">
            <v>Chiapas</v>
          </cell>
          <cell r="C16">
            <v>78.26455</v>
          </cell>
          <cell r="D16">
            <v>24.932379999999998</v>
          </cell>
          <cell r="E16">
            <v>67.796009999999995</v>
          </cell>
          <cell r="F16">
            <v>40.199069999999999</v>
          </cell>
        </row>
        <row r="17">
          <cell r="A17" t="str">
            <v>Chihuahua</v>
          </cell>
          <cell r="C17">
            <v>36.83379</v>
          </cell>
          <cell r="D17">
            <v>17.344090000000001</v>
          </cell>
          <cell r="E17">
            <v>32.319800000000001</v>
          </cell>
          <cell r="F17">
            <v>19.06203</v>
          </cell>
        </row>
        <row r="18">
          <cell r="A18" t="str">
            <v>Ciudad de México</v>
          </cell>
          <cell r="C18">
            <v>47.020650000000003</v>
          </cell>
          <cell r="D18">
            <v>27.697839999999999</v>
          </cell>
          <cell r="E18">
            <v>46.813339999999997</v>
          </cell>
          <cell r="F18">
            <v>27.86628</v>
          </cell>
        </row>
        <row r="19">
          <cell r="A19" t="str">
            <v>Durango</v>
          </cell>
          <cell r="C19">
            <v>54.149929999999998</v>
          </cell>
          <cell r="D19">
            <v>24.96031</v>
          </cell>
          <cell r="E19">
            <v>49.639769999999999</v>
          </cell>
          <cell r="F19">
            <v>28.68817</v>
          </cell>
        </row>
        <row r="20">
          <cell r="A20" t="str">
            <v>Guanajuato</v>
          </cell>
          <cell r="C20">
            <v>56.339210000000001</v>
          </cell>
          <cell r="D20">
            <v>27.0458</v>
          </cell>
          <cell r="E20">
            <v>52.86459</v>
          </cell>
          <cell r="F20">
            <v>29.977959999999999</v>
          </cell>
        </row>
        <row r="21">
          <cell r="A21" t="str">
            <v>Guerrero</v>
          </cell>
          <cell r="C21">
            <v>78.236429999999999</v>
          </cell>
          <cell r="D21">
            <v>33.18497</v>
          </cell>
          <cell r="E21">
            <v>69.909139999999994</v>
          </cell>
          <cell r="F21">
            <v>47.86598</v>
          </cell>
        </row>
        <row r="22">
          <cell r="A22" t="str">
            <v>Hidalgo</v>
          </cell>
          <cell r="C22">
            <v>73.547740000000005</v>
          </cell>
          <cell r="D22">
            <v>34.828949999999999</v>
          </cell>
          <cell r="E22">
            <v>68.326120000000003</v>
          </cell>
          <cell r="F22">
            <v>42.925199999999997</v>
          </cell>
        </row>
        <row r="23">
          <cell r="A23" t="str">
            <v>Jalisco</v>
          </cell>
          <cell r="C23">
            <v>49.728050000000003</v>
          </cell>
          <cell r="D23">
            <v>22.838159999999998</v>
          </cell>
          <cell r="E23">
            <v>47.465330000000002</v>
          </cell>
          <cell r="F23">
            <v>25.007739999999998</v>
          </cell>
        </row>
        <row r="24">
          <cell r="A24" t="str">
            <v>México</v>
          </cell>
          <cell r="C24">
            <v>54.525280000000002</v>
          </cell>
          <cell r="D24">
            <v>33.146830000000001</v>
          </cell>
          <cell r="E24">
            <v>52.876159999999999</v>
          </cell>
          <cell r="F24">
            <v>34.633040000000001</v>
          </cell>
        </row>
        <row r="25">
          <cell r="A25" t="str">
            <v>Michoacán de Ocampo</v>
          </cell>
          <cell r="C25">
            <v>69.219459999999998</v>
          </cell>
          <cell r="D25">
            <v>27.462869999999999</v>
          </cell>
          <cell r="E25">
            <v>62.252389999999998</v>
          </cell>
          <cell r="F25">
            <v>37.154769999999999</v>
          </cell>
        </row>
        <row r="26">
          <cell r="A26" t="str">
            <v>Morelos</v>
          </cell>
          <cell r="C26">
            <v>65.172690000000003</v>
          </cell>
          <cell r="D26">
            <v>33.409889999999997</v>
          </cell>
          <cell r="E26">
            <v>61.6721</v>
          </cell>
          <cell r="F26">
            <v>37.455689999999997</v>
          </cell>
        </row>
        <row r="27">
          <cell r="A27" t="str">
            <v>Nayarit</v>
          </cell>
          <cell r="C27">
            <v>63.042659999999998</v>
          </cell>
          <cell r="D27">
            <v>27.085190000000001</v>
          </cell>
          <cell r="E27">
            <v>58.7301</v>
          </cell>
          <cell r="F27">
            <v>33.507390000000001</v>
          </cell>
        </row>
        <row r="28">
          <cell r="A28" t="str">
            <v>Nuevo León</v>
          </cell>
          <cell r="C28">
            <v>34.190060000000003</v>
          </cell>
          <cell r="D28">
            <v>19.874600000000001</v>
          </cell>
          <cell r="E28">
            <v>33.724040000000002</v>
          </cell>
          <cell r="F28">
            <v>20.188549999999999</v>
          </cell>
        </row>
        <row r="29">
          <cell r="A29" t="str">
            <v>Oaxaca</v>
          </cell>
          <cell r="C29">
            <v>81.524349999999998</v>
          </cell>
          <cell r="D29">
            <v>35.237729999999999</v>
          </cell>
          <cell r="E29">
            <v>73.647540000000006</v>
          </cell>
          <cell r="F29">
            <v>52.467350000000003</v>
          </cell>
        </row>
        <row r="30">
          <cell r="A30" t="str">
            <v>Puebla</v>
          </cell>
          <cell r="C30">
            <v>73.155249999999995</v>
          </cell>
          <cell r="D30">
            <v>32.757779999999997</v>
          </cell>
          <cell r="E30">
            <v>67.499269999999996</v>
          </cell>
          <cell r="F30">
            <v>42.658099999999997</v>
          </cell>
        </row>
        <row r="31">
          <cell r="A31" t="str">
            <v>Querétaro</v>
          </cell>
          <cell r="C31">
            <v>46.73</v>
          </cell>
          <cell r="D31">
            <v>19.593260000000001</v>
          </cell>
          <cell r="E31">
            <v>44.143000000000001</v>
          </cell>
          <cell r="F31">
            <v>20.794979999999999</v>
          </cell>
        </row>
        <row r="32">
          <cell r="A32" t="str">
            <v>Quintana Roo</v>
          </cell>
          <cell r="C32">
            <v>48.433399999999999</v>
          </cell>
          <cell r="D32">
            <v>23.013200000000001</v>
          </cell>
          <cell r="E32">
            <v>46.033969999999997</v>
          </cell>
          <cell r="F32">
            <v>24.258870000000002</v>
          </cell>
        </row>
        <row r="33">
          <cell r="A33" t="str">
            <v>San Luis Potosí</v>
          </cell>
          <cell r="C33">
            <v>55.233460000000001</v>
          </cell>
          <cell r="D33">
            <v>21.58567</v>
          </cell>
          <cell r="E33">
            <v>48.213500000000003</v>
          </cell>
          <cell r="F33">
            <v>25.931650000000001</v>
          </cell>
        </row>
        <row r="34">
          <cell r="A34" t="str">
            <v>Sinaloa</v>
          </cell>
          <cell r="C34">
            <v>51.571219999999997</v>
          </cell>
          <cell r="D34">
            <v>23.277090000000001</v>
          </cell>
          <cell r="E34">
            <v>49.102159999999998</v>
          </cell>
          <cell r="F34">
            <v>27.6752</v>
          </cell>
        </row>
        <row r="35">
          <cell r="A35" t="str">
            <v>Sonora</v>
          </cell>
          <cell r="C35">
            <v>45.214509999999997</v>
          </cell>
          <cell r="D35">
            <v>20.16488</v>
          </cell>
          <cell r="E35">
            <v>42.616030000000002</v>
          </cell>
          <cell r="F35">
            <v>22.787849999999999</v>
          </cell>
        </row>
        <row r="36">
          <cell r="A36" t="str">
            <v>Tabasco</v>
          </cell>
          <cell r="C36">
            <v>67.164529999999999</v>
          </cell>
          <cell r="D36">
            <v>31.79393</v>
          </cell>
          <cell r="E36">
            <v>62.867519999999999</v>
          </cell>
          <cell r="F36">
            <v>37.566369999999999</v>
          </cell>
        </row>
        <row r="37">
          <cell r="A37" t="str">
            <v>Tamaulipas</v>
          </cell>
          <cell r="C37">
            <v>47.059359999999998</v>
          </cell>
          <cell r="D37">
            <v>22.740870000000001</v>
          </cell>
          <cell r="E37">
            <v>44.39011</v>
          </cell>
          <cell r="F37">
            <v>24.321280000000002</v>
          </cell>
        </row>
        <row r="38">
          <cell r="A38" t="str">
            <v>Tlaxcala</v>
          </cell>
          <cell r="C38">
            <v>70.697969999999998</v>
          </cell>
          <cell r="D38">
            <v>40.900970000000001</v>
          </cell>
          <cell r="E38">
            <v>67.703990000000005</v>
          </cell>
          <cell r="F38">
            <v>45.744419999999998</v>
          </cell>
        </row>
        <row r="39">
          <cell r="A39" t="str">
            <v>Veracruz de Ignacio de la Llave</v>
          </cell>
          <cell r="C39">
            <v>68.847319999999996</v>
          </cell>
          <cell r="D39">
            <v>26.69022</v>
          </cell>
          <cell r="E39">
            <v>62.229799999999997</v>
          </cell>
          <cell r="F39">
            <v>35.128680000000003</v>
          </cell>
        </row>
        <row r="40">
          <cell r="A40" t="str">
            <v>Yucatán</v>
          </cell>
          <cell r="C40">
            <v>61.729970000000002</v>
          </cell>
          <cell r="D40">
            <v>31.523759999999999</v>
          </cell>
          <cell r="E40">
            <v>58.573689999999999</v>
          </cell>
          <cell r="F40">
            <v>35.25385</v>
          </cell>
        </row>
        <row r="41">
          <cell r="A41" t="str">
            <v>Zacatecas</v>
          </cell>
          <cell r="C41">
            <v>62.387039999999999</v>
          </cell>
          <cell r="D41">
            <v>24.730149999999998</v>
          </cell>
          <cell r="E41">
            <v>54.353549999999998</v>
          </cell>
          <cell r="F41">
            <v>31.771560000000001</v>
          </cell>
        </row>
      </sheetData>
      <sheetData sheetId="50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57.185334266639906</v>
          </cell>
          <cell r="D9">
            <v>26.596249262423751</v>
          </cell>
          <cell r="E9">
            <v>52.15170604953294</v>
          </cell>
          <cell r="F9">
            <v>30.662961063064326</v>
          </cell>
        </row>
        <row r="10">
          <cell r="A10" t="str">
            <v>Aguascalientes</v>
          </cell>
          <cell r="C10">
            <v>42.53839</v>
          </cell>
          <cell r="D10">
            <v>21.83023</v>
          </cell>
          <cell r="E10">
            <v>40.373269999999998</v>
          </cell>
          <cell r="F10">
            <v>23.04618</v>
          </cell>
        </row>
        <row r="11">
          <cell r="A11" t="str">
            <v>Baja California</v>
          </cell>
          <cell r="C11">
            <v>39.693440000000002</v>
          </cell>
          <cell r="D11">
            <v>19.604240000000001</v>
          </cell>
          <cell r="E11">
            <v>39.121510000000001</v>
          </cell>
          <cell r="F11">
            <v>20.428840000000001</v>
          </cell>
        </row>
        <row r="12">
          <cell r="A12" t="str">
            <v>Baja California Sur</v>
          </cell>
          <cell r="C12">
            <v>40.127569999999999</v>
          </cell>
          <cell r="D12">
            <v>19.322019999999998</v>
          </cell>
          <cell r="E12">
            <v>39.062719999999999</v>
          </cell>
          <cell r="F12">
            <v>20.570450000000001</v>
          </cell>
        </row>
        <row r="13">
          <cell r="A13" t="str">
            <v>Campeche</v>
          </cell>
          <cell r="C13">
            <v>64.069010000000006</v>
          </cell>
          <cell r="D13">
            <v>26.609159999999999</v>
          </cell>
          <cell r="E13">
            <v>56.92557</v>
          </cell>
          <cell r="F13">
            <v>32.914250000000003</v>
          </cell>
        </row>
        <row r="14">
          <cell r="A14" t="str">
            <v>Coahuila de Zaragoza</v>
          </cell>
          <cell r="C14">
            <v>37.691769999999998</v>
          </cell>
          <cell r="D14">
            <v>20.95449</v>
          </cell>
          <cell r="E14">
            <v>35.953000000000003</v>
          </cell>
          <cell r="F14">
            <v>21.9573</v>
          </cell>
        </row>
        <row r="15">
          <cell r="A15" t="str">
            <v>Colima</v>
          </cell>
          <cell r="C15">
            <v>51.173189999999998</v>
          </cell>
          <cell r="D15">
            <v>18.398050000000001</v>
          </cell>
          <cell r="E15">
            <v>47.885249999999999</v>
          </cell>
          <cell r="F15">
            <v>20.87407</v>
          </cell>
        </row>
        <row r="16">
          <cell r="A16" t="str">
            <v>Chiapas</v>
          </cell>
          <cell r="C16">
            <v>80.400149999999996</v>
          </cell>
          <cell r="D16">
            <v>24.7135</v>
          </cell>
          <cell r="E16">
            <v>70.352459999999994</v>
          </cell>
          <cell r="F16">
            <v>41.267139999999998</v>
          </cell>
        </row>
        <row r="17">
          <cell r="A17" t="str">
            <v>Chihuahua</v>
          </cell>
          <cell r="C17">
            <v>35.869370000000004</v>
          </cell>
          <cell r="D17">
            <v>16.115639999999999</v>
          </cell>
          <cell r="E17">
            <v>31.172899999999998</v>
          </cell>
          <cell r="F17">
            <v>17.60726</v>
          </cell>
        </row>
        <row r="18">
          <cell r="A18" t="str">
            <v>Ciudad de México</v>
          </cell>
          <cell r="C18">
            <v>47.607370000000003</v>
          </cell>
          <cell r="D18">
            <v>27.1995</v>
          </cell>
          <cell r="E18">
            <v>47.447760000000002</v>
          </cell>
          <cell r="F18">
            <v>27.34516</v>
          </cell>
        </row>
        <row r="19">
          <cell r="A19" t="str">
            <v>Durango</v>
          </cell>
          <cell r="C19">
            <v>55.993639999999999</v>
          </cell>
          <cell r="D19">
            <v>25.38354</v>
          </cell>
          <cell r="E19">
            <v>50.937640000000002</v>
          </cell>
          <cell r="F19">
            <v>29.66</v>
          </cell>
        </row>
        <row r="20">
          <cell r="A20" t="str">
            <v>Guanajuato</v>
          </cell>
          <cell r="C20">
            <v>56.115670000000001</v>
          </cell>
          <cell r="D20">
            <v>25.900089999999999</v>
          </cell>
          <cell r="E20">
            <v>52.595570000000002</v>
          </cell>
          <cell r="F20">
            <v>28.83015</v>
          </cell>
        </row>
        <row r="21">
          <cell r="A21" t="str">
            <v>Guerrero</v>
          </cell>
          <cell r="C21">
            <v>79.870609999999999</v>
          </cell>
          <cell r="D21">
            <v>32.496169999999999</v>
          </cell>
          <cell r="E21">
            <v>70.732590000000002</v>
          </cell>
          <cell r="F21">
            <v>49.215290000000003</v>
          </cell>
        </row>
        <row r="22">
          <cell r="A22" t="str">
            <v>Hidalgo</v>
          </cell>
          <cell r="C22">
            <v>73.771680000000003</v>
          </cell>
          <cell r="D22">
            <v>32.484720000000003</v>
          </cell>
          <cell r="E22">
            <v>68.317530000000005</v>
          </cell>
          <cell r="F22">
            <v>40.4754</v>
          </cell>
        </row>
        <row r="23">
          <cell r="A23" t="str">
            <v>Jalisco</v>
          </cell>
          <cell r="C23">
            <v>49.917549999999999</v>
          </cell>
          <cell r="D23">
            <v>22.292899999999999</v>
          </cell>
          <cell r="E23">
            <v>46.787759999999999</v>
          </cell>
          <cell r="F23">
            <v>24.770879999999998</v>
          </cell>
        </row>
        <row r="24">
          <cell r="A24" t="str">
            <v>México</v>
          </cell>
          <cell r="C24">
            <v>56.675400000000003</v>
          </cell>
          <cell r="D24">
            <v>32.258879999999998</v>
          </cell>
          <cell r="E24">
            <v>54.756830000000001</v>
          </cell>
          <cell r="F24">
            <v>33.79119</v>
          </cell>
        </row>
        <row r="25">
          <cell r="A25" t="str">
            <v>Michoacán de Ocampo</v>
          </cell>
          <cell r="C25">
            <v>70.966170000000005</v>
          </cell>
          <cell r="D25">
            <v>28.910779999999999</v>
          </cell>
          <cell r="E25">
            <v>64.330209999999994</v>
          </cell>
          <cell r="F25">
            <v>39.168990000000001</v>
          </cell>
        </row>
        <row r="26">
          <cell r="A26" t="str">
            <v>Morelos</v>
          </cell>
          <cell r="C26">
            <v>65.570160000000001</v>
          </cell>
          <cell r="D26">
            <v>32.994669999999999</v>
          </cell>
          <cell r="E26">
            <v>61.793520000000001</v>
          </cell>
          <cell r="F26">
            <v>37.531440000000003</v>
          </cell>
        </row>
        <row r="27">
          <cell r="A27" t="str">
            <v>Nayarit</v>
          </cell>
          <cell r="C27">
            <v>62.512880000000003</v>
          </cell>
          <cell r="D27">
            <v>26.214230000000001</v>
          </cell>
          <cell r="E27">
            <v>57.672539999999998</v>
          </cell>
          <cell r="F27">
            <v>32.104579999999999</v>
          </cell>
        </row>
        <row r="28">
          <cell r="A28" t="str">
            <v>Nuevo León</v>
          </cell>
          <cell r="C28">
            <v>35.979329999999997</v>
          </cell>
          <cell r="D28">
            <v>21.028279999999999</v>
          </cell>
          <cell r="E28">
            <v>35.337989999999998</v>
          </cell>
          <cell r="F28">
            <v>21.424949999999999</v>
          </cell>
        </row>
        <row r="29">
          <cell r="A29" t="str">
            <v>Oaxaca</v>
          </cell>
          <cell r="C29">
            <v>81.488759999999999</v>
          </cell>
          <cell r="D29">
            <v>35.963000000000001</v>
          </cell>
          <cell r="E29">
            <v>73.594970000000004</v>
          </cell>
          <cell r="F29">
            <v>53.929940000000002</v>
          </cell>
        </row>
        <row r="30">
          <cell r="A30" t="str">
            <v>Puebla</v>
          </cell>
          <cell r="C30">
            <v>73.551349999999999</v>
          </cell>
          <cell r="D30">
            <v>31.36777</v>
          </cell>
          <cell r="E30">
            <v>66.97466</v>
          </cell>
          <cell r="F30">
            <v>40.83802</v>
          </cell>
        </row>
        <row r="31">
          <cell r="A31" t="str">
            <v>Querétaro</v>
          </cell>
          <cell r="C31">
            <v>46.952300000000001</v>
          </cell>
          <cell r="D31">
            <v>21.766860000000001</v>
          </cell>
          <cell r="E31">
            <v>44.185389999999998</v>
          </cell>
          <cell r="F31">
            <v>23.294830000000001</v>
          </cell>
        </row>
        <row r="32">
          <cell r="A32" t="str">
            <v>Quintana Roo</v>
          </cell>
          <cell r="C32">
            <v>46.975850000000001</v>
          </cell>
          <cell r="D32">
            <v>20.870180000000001</v>
          </cell>
          <cell r="E32">
            <v>44.799939999999999</v>
          </cell>
          <cell r="F32">
            <v>22.0991</v>
          </cell>
        </row>
        <row r="33">
          <cell r="A33" t="str">
            <v>San Luis Potosí</v>
          </cell>
          <cell r="C33">
            <v>55.830719999999999</v>
          </cell>
          <cell r="D33">
            <v>20.214410000000001</v>
          </cell>
          <cell r="E33">
            <v>47.743319999999997</v>
          </cell>
          <cell r="F33">
            <v>24.780930000000001</v>
          </cell>
        </row>
        <row r="34">
          <cell r="A34" t="str">
            <v>Sinaloa</v>
          </cell>
          <cell r="C34">
            <v>49.616219999999998</v>
          </cell>
          <cell r="D34">
            <v>22.22512</v>
          </cell>
          <cell r="E34">
            <v>47.201599999999999</v>
          </cell>
          <cell r="F34">
            <v>25.798729999999999</v>
          </cell>
        </row>
        <row r="35">
          <cell r="A35" t="str">
            <v>Sonora</v>
          </cell>
          <cell r="C35">
            <v>44.201599999999999</v>
          </cell>
          <cell r="D35">
            <v>21.717659999999999</v>
          </cell>
          <cell r="E35">
            <v>42.276020000000003</v>
          </cell>
          <cell r="F35">
            <v>24.1372</v>
          </cell>
        </row>
        <row r="36">
          <cell r="A36" t="str">
            <v>Tabasco</v>
          </cell>
          <cell r="C36">
            <v>69.224670000000003</v>
          </cell>
          <cell r="D36">
            <v>32.994079999999997</v>
          </cell>
          <cell r="E36">
            <v>65.223330000000004</v>
          </cell>
          <cell r="F36">
            <v>39.633560000000003</v>
          </cell>
        </row>
        <row r="37">
          <cell r="A37" t="str">
            <v>Tamaulipas</v>
          </cell>
          <cell r="C37">
            <v>46.979399999999998</v>
          </cell>
          <cell r="D37">
            <v>21.510470000000002</v>
          </cell>
          <cell r="E37">
            <v>43.869869999999999</v>
          </cell>
          <cell r="F37">
            <v>23.16142</v>
          </cell>
        </row>
        <row r="38">
          <cell r="A38" t="str">
            <v>Tlaxcala</v>
          </cell>
          <cell r="C38">
            <v>71.264780000000002</v>
          </cell>
          <cell r="D38">
            <v>42.278390000000002</v>
          </cell>
          <cell r="E38">
            <v>68.646680000000003</v>
          </cell>
          <cell r="F38">
            <v>46.520899999999997</v>
          </cell>
        </row>
        <row r="39">
          <cell r="A39" t="str">
            <v>Veracruz de Ignacio de la Llave</v>
          </cell>
          <cell r="C39">
            <v>69.892060000000001</v>
          </cell>
          <cell r="D39">
            <v>26.642749999999999</v>
          </cell>
          <cell r="E39">
            <v>61.95382</v>
          </cell>
          <cell r="F39">
            <v>35.746499999999997</v>
          </cell>
        </row>
        <row r="40">
          <cell r="A40" t="str">
            <v>Yucatán</v>
          </cell>
          <cell r="C40">
            <v>63.255029999999998</v>
          </cell>
          <cell r="D40">
            <v>31.570319999999999</v>
          </cell>
          <cell r="E40">
            <v>59.854810000000001</v>
          </cell>
          <cell r="F40">
            <v>35.680929999999996</v>
          </cell>
        </row>
        <row r="41">
          <cell r="A41" t="str">
            <v>Zacatecas</v>
          </cell>
          <cell r="C41">
            <v>62.765790000000003</v>
          </cell>
          <cell r="D41">
            <v>22.528269999999999</v>
          </cell>
          <cell r="E41">
            <v>53.490160000000003</v>
          </cell>
          <cell r="F41">
            <v>29.872869999999999</v>
          </cell>
        </row>
      </sheetData>
      <sheetData sheetId="51">
        <row r="6">
          <cell r="A6" t="str">
            <v>Entidad federativa</v>
          </cell>
          <cell r="C6" t="str">
            <v>Total</v>
          </cell>
        </row>
        <row r="7">
          <cell r="C7" t="str">
            <v>Tasas calculadas contra la población ocupada</v>
          </cell>
          <cell r="E7" t="str">
            <v>Tasas calculadas contra la población ocupada no agropecuaria</v>
          </cell>
        </row>
        <row r="8">
          <cell r="C8" t="str">
            <v>Tasa de informalidad laboral 1 (TIL1)</v>
          </cell>
          <cell r="D8" t="str">
            <v>Tasa de ocupación en el sector informal 1 (TOSI1)</v>
          </cell>
          <cell r="E8" t="str">
            <v>Tasa de informalidad laboral 2 (TIL2)</v>
          </cell>
          <cell r="F8" t="str">
            <v>Tasa de ocupación en el sector informal 2 (TOSI2)</v>
          </cell>
        </row>
        <row r="9">
          <cell r="A9" t="str">
            <v>Nacional</v>
          </cell>
          <cell r="C9">
            <v>57.045008927786931</v>
          </cell>
          <cell r="D9">
            <v>26.937522704876844</v>
          </cell>
          <cell r="E9">
            <v>52.09845528293603</v>
          </cell>
          <cell r="F9">
            <v>31.087161042518602</v>
          </cell>
        </row>
        <row r="10">
          <cell r="A10" t="str">
            <v>Aguascalientes</v>
          </cell>
          <cell r="C10">
            <v>43.841830000000002</v>
          </cell>
          <cell r="D10">
            <v>22.151910000000001</v>
          </cell>
          <cell r="E10">
            <v>41.295949999999998</v>
          </cell>
          <cell r="F10">
            <v>23.542719999999999</v>
          </cell>
        </row>
        <row r="11">
          <cell r="A11" t="str">
            <v>Baja California</v>
          </cell>
          <cell r="C11">
            <v>39.942610000000002</v>
          </cell>
          <cell r="D11">
            <v>20.73039</v>
          </cell>
          <cell r="E11">
            <v>39.107840000000003</v>
          </cell>
          <cell r="F11">
            <v>21.68487</v>
          </cell>
        </row>
        <row r="12">
          <cell r="A12" t="str">
            <v>Baja California Sur</v>
          </cell>
          <cell r="C12">
            <v>41.082419999999999</v>
          </cell>
          <cell r="D12">
            <v>18.189710000000002</v>
          </cell>
          <cell r="E12">
            <v>39.296720000000001</v>
          </cell>
          <cell r="F12">
            <v>19.429379999999998</v>
          </cell>
        </row>
        <row r="13">
          <cell r="A13" t="str">
            <v>Campeche</v>
          </cell>
          <cell r="C13">
            <v>63.43927</v>
          </cell>
          <cell r="D13">
            <v>25.806640000000002</v>
          </cell>
          <cell r="E13">
            <v>55.64331</v>
          </cell>
          <cell r="F13">
            <v>32.44952</v>
          </cell>
        </row>
        <row r="14">
          <cell r="A14" t="str">
            <v>Coahuila de Zaragoza</v>
          </cell>
          <cell r="C14">
            <v>37.319519999999997</v>
          </cell>
          <cell r="D14">
            <v>21.38278</v>
          </cell>
          <cell r="E14">
            <v>35.990430000000003</v>
          </cell>
          <cell r="F14">
            <v>22.338380000000001</v>
          </cell>
        </row>
        <row r="15">
          <cell r="A15" t="str">
            <v>Colima</v>
          </cell>
          <cell r="C15">
            <v>51.623890000000003</v>
          </cell>
          <cell r="D15">
            <v>18.928349999999998</v>
          </cell>
          <cell r="E15">
            <v>48.517890000000001</v>
          </cell>
          <cell r="F15">
            <v>21.377549999999999</v>
          </cell>
        </row>
        <row r="16">
          <cell r="A16" t="str">
            <v>Chiapas</v>
          </cell>
          <cell r="C16">
            <v>78.861490000000003</v>
          </cell>
          <cell r="D16">
            <v>22.832450000000001</v>
          </cell>
          <cell r="E16">
            <v>68.154939999999996</v>
          </cell>
          <cell r="F16">
            <v>38.672289999999997</v>
          </cell>
        </row>
        <row r="17">
          <cell r="A17" t="str">
            <v>Chihuahua</v>
          </cell>
          <cell r="C17">
            <v>37.276020000000003</v>
          </cell>
          <cell r="D17">
            <v>17.144200000000001</v>
          </cell>
          <cell r="E17">
            <v>33.108640000000001</v>
          </cell>
          <cell r="F17">
            <v>18.738430000000001</v>
          </cell>
        </row>
        <row r="18">
          <cell r="A18" t="str">
            <v>Ciudad de México</v>
          </cell>
          <cell r="C18">
            <v>47.818379999999998</v>
          </cell>
          <cell r="D18">
            <v>26.96114</v>
          </cell>
          <cell r="E18">
            <v>47.699939999999998</v>
          </cell>
          <cell r="F18">
            <v>27.075749999999999</v>
          </cell>
        </row>
        <row r="19">
          <cell r="A19" t="str">
            <v>Durango</v>
          </cell>
          <cell r="C19">
            <v>54.852449999999997</v>
          </cell>
          <cell r="D19">
            <v>24.89865</v>
          </cell>
          <cell r="E19">
            <v>49.689990000000002</v>
          </cell>
          <cell r="F19">
            <v>29.19415</v>
          </cell>
        </row>
        <row r="20">
          <cell r="A20" t="str">
            <v>Guanajuato</v>
          </cell>
          <cell r="C20">
            <v>55.84648</v>
          </cell>
          <cell r="D20">
            <v>26.081620000000001</v>
          </cell>
          <cell r="E20">
            <v>52.143140000000002</v>
          </cell>
          <cell r="F20">
            <v>29.088039999999999</v>
          </cell>
        </row>
        <row r="21">
          <cell r="A21" t="str">
            <v>Guerrero</v>
          </cell>
          <cell r="C21">
            <v>79.337990000000005</v>
          </cell>
          <cell r="D21">
            <v>33.108260000000001</v>
          </cell>
          <cell r="E21">
            <v>70.363579999999999</v>
          </cell>
          <cell r="F21">
            <v>49.916150000000002</v>
          </cell>
        </row>
        <row r="22">
          <cell r="A22" t="str">
            <v>Hidalgo</v>
          </cell>
          <cell r="C22">
            <v>75.024510000000006</v>
          </cell>
          <cell r="D22">
            <v>35.682009999999998</v>
          </cell>
          <cell r="E22">
            <v>70.644630000000006</v>
          </cell>
          <cell r="F22">
            <v>44.381149999999998</v>
          </cell>
        </row>
        <row r="23">
          <cell r="A23" t="str">
            <v>Jalisco</v>
          </cell>
          <cell r="C23">
            <v>49.522559999999999</v>
          </cell>
          <cell r="D23">
            <v>22.892209999999999</v>
          </cell>
          <cell r="E23">
            <v>46.910550000000001</v>
          </cell>
          <cell r="F23">
            <v>25.296759999999999</v>
          </cell>
        </row>
        <row r="24">
          <cell r="A24" t="str">
            <v>México</v>
          </cell>
          <cell r="C24">
            <v>56.478630000000003</v>
          </cell>
          <cell r="D24">
            <v>33.771700000000003</v>
          </cell>
          <cell r="E24">
            <v>54.798940000000002</v>
          </cell>
          <cell r="F24">
            <v>35.33905</v>
          </cell>
        </row>
        <row r="25">
          <cell r="A25" t="str">
            <v>Michoacán de Ocampo</v>
          </cell>
          <cell r="C25">
            <v>71.623419999999996</v>
          </cell>
          <cell r="D25">
            <v>29.41685</v>
          </cell>
          <cell r="E25">
            <v>63.876440000000002</v>
          </cell>
          <cell r="F25">
            <v>40.004440000000002</v>
          </cell>
        </row>
        <row r="26">
          <cell r="A26" t="str">
            <v>Morelos</v>
          </cell>
          <cell r="C26">
            <v>66.391549999999995</v>
          </cell>
          <cell r="D26">
            <v>33.989170000000001</v>
          </cell>
          <cell r="E26">
            <v>63.210169999999998</v>
          </cell>
          <cell r="F26">
            <v>38.167830000000002</v>
          </cell>
        </row>
        <row r="27">
          <cell r="A27" t="str">
            <v>Nayarit</v>
          </cell>
          <cell r="C27">
            <v>63.020519999999998</v>
          </cell>
          <cell r="D27">
            <v>25.410550000000001</v>
          </cell>
          <cell r="E27">
            <v>57.177619999999997</v>
          </cell>
          <cell r="F27">
            <v>31.860279999999999</v>
          </cell>
        </row>
        <row r="28">
          <cell r="A28" t="str">
            <v>Nuevo León</v>
          </cell>
          <cell r="C28">
            <v>36.15184</v>
          </cell>
          <cell r="D28">
            <v>21.085640000000001</v>
          </cell>
          <cell r="E28">
            <v>35.779949999999999</v>
          </cell>
          <cell r="F28">
            <v>21.437629999999999</v>
          </cell>
        </row>
        <row r="29">
          <cell r="A29" t="str">
            <v>Oaxaca</v>
          </cell>
          <cell r="C29">
            <v>81.087590000000006</v>
          </cell>
          <cell r="D29">
            <v>33.937019999999997</v>
          </cell>
          <cell r="E29">
            <v>72.377380000000002</v>
          </cell>
          <cell r="F29">
            <v>52.625410000000002</v>
          </cell>
        </row>
        <row r="30">
          <cell r="A30" t="str">
            <v>Puebla</v>
          </cell>
          <cell r="C30">
            <v>73.697959999999995</v>
          </cell>
          <cell r="D30">
            <v>32.585729999999998</v>
          </cell>
          <cell r="E30">
            <v>67.939440000000005</v>
          </cell>
          <cell r="F30">
            <v>42.083820000000003</v>
          </cell>
        </row>
        <row r="31">
          <cell r="A31" t="str">
            <v>Querétaro</v>
          </cell>
          <cell r="C31">
            <v>46.745469999999997</v>
          </cell>
          <cell r="D31">
            <v>20.858799999999999</v>
          </cell>
          <cell r="E31">
            <v>44.274450000000002</v>
          </cell>
          <cell r="F31">
            <v>22.19678</v>
          </cell>
        </row>
        <row r="32">
          <cell r="A32" t="str">
            <v>Quintana Roo</v>
          </cell>
          <cell r="C32">
            <v>47.137799999999999</v>
          </cell>
          <cell r="D32">
            <v>20.929210000000001</v>
          </cell>
          <cell r="E32">
            <v>44.854930000000003</v>
          </cell>
          <cell r="F32">
            <v>22.099160000000001</v>
          </cell>
        </row>
        <row r="33">
          <cell r="A33" t="str">
            <v>San Luis Potosí</v>
          </cell>
          <cell r="C33">
            <v>56.289720000000003</v>
          </cell>
          <cell r="D33">
            <v>22.124140000000001</v>
          </cell>
          <cell r="E33">
            <v>48.281149999999997</v>
          </cell>
          <cell r="F33">
            <v>27.261610000000001</v>
          </cell>
        </row>
        <row r="34">
          <cell r="A34" t="str">
            <v>Sinaloa</v>
          </cell>
          <cell r="C34">
            <v>50.742840000000001</v>
          </cell>
          <cell r="D34">
            <v>22.626449999999998</v>
          </cell>
          <cell r="E34">
            <v>47.549489999999999</v>
          </cell>
          <cell r="F34">
            <v>27.035990000000002</v>
          </cell>
        </row>
        <row r="35">
          <cell r="A35" t="str">
            <v>Sonora</v>
          </cell>
          <cell r="C35">
            <v>42.691920000000003</v>
          </cell>
          <cell r="D35">
            <v>19.870519999999999</v>
          </cell>
          <cell r="E35">
            <v>40.673720000000003</v>
          </cell>
          <cell r="F35">
            <v>22.424689999999998</v>
          </cell>
        </row>
        <row r="36">
          <cell r="A36" t="str">
            <v>Tabasco</v>
          </cell>
          <cell r="C36">
            <v>67.90222</v>
          </cell>
          <cell r="D36">
            <v>32.841929999999998</v>
          </cell>
          <cell r="E36">
            <v>63.673969999999997</v>
          </cell>
          <cell r="F36">
            <v>39.174219999999998</v>
          </cell>
        </row>
        <row r="37">
          <cell r="A37" t="str">
            <v>Tamaulipas</v>
          </cell>
          <cell r="C37">
            <v>46.74147</v>
          </cell>
          <cell r="D37">
            <v>22.336829999999999</v>
          </cell>
          <cell r="E37">
            <v>43.573520000000002</v>
          </cell>
          <cell r="F37">
            <v>24.013909999999999</v>
          </cell>
        </row>
        <row r="38">
          <cell r="A38" t="str">
            <v>Tlaxcala</v>
          </cell>
          <cell r="C38">
            <v>71.422569999999993</v>
          </cell>
          <cell r="D38">
            <v>41.467059999999996</v>
          </cell>
          <cell r="E38">
            <v>68.110190000000003</v>
          </cell>
          <cell r="F38">
            <v>46.656500000000001</v>
          </cell>
        </row>
        <row r="39">
          <cell r="A39" t="str">
            <v>Veracruz de Ignacio de la Llave</v>
          </cell>
          <cell r="C39">
            <v>68.908779999999993</v>
          </cell>
          <cell r="D39">
            <v>26.64744</v>
          </cell>
          <cell r="E39">
            <v>61.161900000000003</v>
          </cell>
          <cell r="F39">
            <v>35.525129999999997</v>
          </cell>
        </row>
        <row r="40">
          <cell r="A40" t="str">
            <v>Yucatán</v>
          </cell>
          <cell r="C40">
            <v>61.758310000000002</v>
          </cell>
          <cell r="D40">
            <v>30.943359999999998</v>
          </cell>
          <cell r="E40">
            <v>58.547910000000002</v>
          </cell>
          <cell r="F40">
            <v>34.763919999999999</v>
          </cell>
        </row>
        <row r="41">
          <cell r="A41" t="str">
            <v>Zacatecas</v>
          </cell>
          <cell r="C41">
            <v>62.40119</v>
          </cell>
          <cell r="D41">
            <v>21.059170000000002</v>
          </cell>
          <cell r="E41">
            <v>52.890639999999998</v>
          </cell>
          <cell r="F41">
            <v>28.191400000000002</v>
          </cell>
        </row>
      </sheetData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 (2)"/>
      <sheetName val="Gráfico1"/>
      <sheetName val="Base Gráfica"/>
      <sheetName val="GRAF22"/>
      <sheetName val="GRAF23"/>
      <sheetName val="GRAF2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ux.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A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6"/>
  <sheetViews>
    <sheetView topLeftCell="A3" zoomScaleNormal="100" workbookViewId="0">
      <pane xSplit="2" ySplit="3" topLeftCell="C6" activePane="bottomRight" state="frozen"/>
      <selection activeCell="I182" sqref="I182"/>
      <selection pane="topRight" activeCell="I182" sqref="I182"/>
      <selection pane="bottomLeft" activeCell="I182" sqref="I182"/>
      <selection pane="bottomRight" activeCell="F21" sqref="F21"/>
    </sheetView>
  </sheetViews>
  <sheetFormatPr baseColWidth="10" defaultColWidth="11.42578125" defaultRowHeight="12.75" x14ac:dyDescent="0.2"/>
  <cols>
    <col min="1" max="1" width="2.7109375" style="34" customWidth="1"/>
    <col min="2" max="2" width="9.7109375" style="1" customWidth="1"/>
    <col min="3" max="11" width="12.7109375" style="1" customWidth="1"/>
    <col min="12" max="16384" width="11.42578125" style="1"/>
  </cols>
  <sheetData>
    <row r="1" spans="2:12" ht="5.25" customHeight="1" x14ac:dyDescent="0.2"/>
    <row r="2" spans="2:12" ht="15.75" x14ac:dyDescent="0.25">
      <c r="B2" s="2" t="s">
        <v>0</v>
      </c>
      <c r="C2" s="2"/>
      <c r="D2" s="2"/>
      <c r="E2" s="2"/>
      <c r="F2" s="2"/>
      <c r="G2" s="2"/>
      <c r="H2" s="2"/>
      <c r="I2" s="2"/>
    </row>
    <row r="3" spans="2:12" ht="15.75" x14ac:dyDescent="0.25">
      <c r="B3" s="3" t="s">
        <v>1</v>
      </c>
      <c r="C3" s="3"/>
      <c r="D3" s="3"/>
      <c r="E3" s="3"/>
      <c r="F3" s="3"/>
      <c r="G3" s="3"/>
      <c r="H3" s="3"/>
      <c r="I3" s="3"/>
      <c r="J3" s="4"/>
      <c r="K3" s="4"/>
    </row>
    <row r="4" spans="2:12" ht="38.1" customHeight="1" x14ac:dyDescent="0.2">
      <c r="B4" s="5" t="s">
        <v>2</v>
      </c>
      <c r="C4" s="5" t="s">
        <v>3</v>
      </c>
      <c r="D4" s="6" t="s">
        <v>4</v>
      </c>
      <c r="E4" s="6" t="s">
        <v>5</v>
      </c>
      <c r="F4" s="5" t="s">
        <v>6</v>
      </c>
      <c r="G4" s="5" t="s">
        <v>7</v>
      </c>
      <c r="H4" s="5" t="s">
        <v>8</v>
      </c>
      <c r="I4" s="7" t="s">
        <v>9</v>
      </c>
      <c r="J4" s="7" t="s">
        <v>10</v>
      </c>
      <c r="K4" s="7" t="s">
        <v>11</v>
      </c>
    </row>
    <row r="5" spans="2:12" ht="2.25" customHeight="1" x14ac:dyDescent="0.2">
      <c r="B5" s="8"/>
      <c r="I5" s="9"/>
      <c r="J5" s="9"/>
      <c r="K5" s="9"/>
    </row>
    <row r="6" spans="2:12" x14ac:dyDescent="0.2">
      <c r="B6" s="10">
        <v>1994</v>
      </c>
      <c r="C6" s="11">
        <f>'PIB Trim Base 2013'!K64</f>
        <v>10667860.250500001</v>
      </c>
      <c r="D6" s="11">
        <f>'PIB Trim Base 2013'!D64</f>
        <v>1781422.46</v>
      </c>
      <c r="E6" s="12">
        <f t="shared" ref="E6:E33" si="0">D6/C6*100</f>
        <v>16.698966973405046</v>
      </c>
      <c r="F6" s="13"/>
      <c r="G6" s="14">
        <f>D6*$E$32/E6</f>
        <v>14520920.547827855</v>
      </c>
      <c r="H6" s="14">
        <f>D6*$E$33/E6</f>
        <v>15427563.620960861</v>
      </c>
      <c r="I6" s="15"/>
      <c r="J6" s="15"/>
      <c r="K6" s="15"/>
      <c r="L6" s="16"/>
    </row>
    <row r="7" spans="2:12" x14ac:dyDescent="0.2">
      <c r="B7" s="10">
        <f>B6+1</f>
        <v>1995</v>
      </c>
      <c r="C7" s="11">
        <f>'PIB Trim Base 2013'!K68</f>
        <v>9996720.5382499993</v>
      </c>
      <c r="D7" s="11">
        <f>'PIB Trim Base 2013'!D68</f>
        <v>2311458.4527500002</v>
      </c>
      <c r="E7" s="12">
        <f t="shared" si="0"/>
        <v>23.122167353841405</v>
      </c>
      <c r="F7" s="13">
        <f>E7/E6*100-100</f>
        <v>38.464657069302632</v>
      </c>
      <c r="G7" s="14">
        <f t="shared" ref="G7:G39" si="1">D7*$E$32/E7</f>
        <v>13607375.918517815</v>
      </c>
      <c r="H7" s="14">
        <f t="shared" ref="H7:H39" si="2">D7*$E$33/E7</f>
        <v>14456979.983177925</v>
      </c>
      <c r="I7" s="15">
        <f t="shared" ref="I7:K39" si="3">((C7/C6)-1)*100</f>
        <v>-6.2912308231498066</v>
      </c>
      <c r="J7" s="15">
        <f t="shared" si="3"/>
        <v>29.753525884590015</v>
      </c>
      <c r="K7" s="15">
        <f t="shared" si="3"/>
        <v>38.464657069302646</v>
      </c>
      <c r="L7" s="16"/>
    </row>
    <row r="8" spans="2:12" x14ac:dyDescent="0.2">
      <c r="B8" s="10">
        <f t="shared" ref="B8:B39" si="4">B7+1</f>
        <v>1996</v>
      </c>
      <c r="C8" s="11">
        <f>'PIB Trim Base 2013'!K72</f>
        <v>10673824.280750001</v>
      </c>
      <c r="D8" s="11">
        <f>'PIB Trim Base 2013'!D72</f>
        <v>3123167.9392500003</v>
      </c>
      <c r="E8" s="12">
        <f t="shared" si="0"/>
        <v>29.260065156614601</v>
      </c>
      <c r="F8" s="13">
        <f t="shared" ref="F8:F39" si="5">E8/E7*100-100</f>
        <v>26.545512403072706</v>
      </c>
      <c r="G8" s="14">
        <f t="shared" si="1"/>
        <v>14529038.690301744</v>
      </c>
      <c r="H8" s="14">
        <f t="shared" si="2"/>
        <v>15436188.636095917</v>
      </c>
      <c r="I8" s="15">
        <f t="shared" si="3"/>
        <v>6.7732586892794489</v>
      </c>
      <c r="J8" s="15">
        <f t="shared" si="3"/>
        <v>35.116767317807039</v>
      </c>
      <c r="K8" s="15">
        <f t="shared" si="3"/>
        <v>26.545512403072703</v>
      </c>
      <c r="L8" s="16"/>
    </row>
    <row r="9" spans="2:12" x14ac:dyDescent="0.2">
      <c r="B9" s="10">
        <f t="shared" si="4"/>
        <v>1997</v>
      </c>
      <c r="C9" s="11">
        <f>'PIB Trim Base 2013'!K76</f>
        <v>11404645.261750001</v>
      </c>
      <c r="D9" s="11">
        <f>'PIB Trim Base 2013'!D76</f>
        <v>3962524.1660000002</v>
      </c>
      <c r="E9" s="12">
        <f t="shared" si="0"/>
        <v>34.744826121772462</v>
      </c>
      <c r="F9" s="13">
        <f t="shared" si="5"/>
        <v>18.744869281051351</v>
      </c>
      <c r="G9" s="14">
        <f t="shared" si="1"/>
        <v>15523820.506954171</v>
      </c>
      <c r="H9" s="14">
        <f t="shared" si="2"/>
        <v>16493081.669483947</v>
      </c>
      <c r="I9" s="15">
        <f t="shared" si="3"/>
        <v>6.8468522787846542</v>
      </c>
      <c r="J9" s="15">
        <f t="shared" si="3"/>
        <v>26.875155069360869</v>
      </c>
      <c r="K9" s="15">
        <f t="shared" si="3"/>
        <v>18.744869281051347</v>
      </c>
      <c r="L9" s="16"/>
    </row>
    <row r="10" spans="2:12" x14ac:dyDescent="0.2">
      <c r="B10" s="10">
        <f t="shared" si="4"/>
        <v>1998</v>
      </c>
      <c r="C10" s="11">
        <f>'PIB Trim Base 2013'!K80</f>
        <v>11993572.609000001</v>
      </c>
      <c r="D10" s="11">
        <f>'PIB Trim Base 2013'!D80</f>
        <v>4810123.4539999999</v>
      </c>
      <c r="E10" s="12">
        <f t="shared" si="0"/>
        <v>40.105843444767018</v>
      </c>
      <c r="F10" s="13">
        <f t="shared" si="5"/>
        <v>15.429685283804417</v>
      </c>
      <c r="G10" s="14">
        <f t="shared" si="1"/>
        <v>16325458.981498253</v>
      </c>
      <c r="H10" s="14">
        <f t="shared" si="2"/>
        <v>17344772.065165427</v>
      </c>
      <c r="I10" s="15">
        <f t="shared" si="3"/>
        <v>5.1639251702567224</v>
      </c>
      <c r="J10" s="15">
        <f t="shared" si="3"/>
        <v>21.390387856122906</v>
      </c>
      <c r="K10" s="15">
        <f t="shared" si="3"/>
        <v>15.429685283804417</v>
      </c>
      <c r="L10" s="16"/>
    </row>
    <row r="11" spans="2:12" x14ac:dyDescent="0.2">
      <c r="B11" s="10">
        <f t="shared" si="4"/>
        <v>1999</v>
      </c>
      <c r="C11" s="11">
        <f>'PIB Trim Base 2013'!K84</f>
        <v>12323822.137</v>
      </c>
      <c r="D11" s="11">
        <f>'PIB Trim Base 2013'!D84</f>
        <v>5738466.3689999999</v>
      </c>
      <c r="E11" s="12">
        <f t="shared" si="0"/>
        <v>46.564014842208039</v>
      </c>
      <c r="F11" s="13">
        <f t="shared" si="5"/>
        <v>16.102819047640992</v>
      </c>
      <c r="G11" s="14">
        <f t="shared" si="1"/>
        <v>16774989.350704286</v>
      </c>
      <c r="H11" s="14">
        <f t="shared" si="2"/>
        <v>17822369.773081921</v>
      </c>
      <c r="I11" s="15">
        <f t="shared" si="3"/>
        <v>2.7535542474823371</v>
      </c>
      <c r="J11" s="15">
        <f t="shared" si="3"/>
        <v>19.299773152974041</v>
      </c>
      <c r="K11" s="15">
        <f t="shared" si="3"/>
        <v>16.102819047640992</v>
      </c>
      <c r="L11" s="16"/>
    </row>
    <row r="12" spans="2:12" x14ac:dyDescent="0.2">
      <c r="B12" s="10">
        <f t="shared" si="4"/>
        <v>2000</v>
      </c>
      <c r="C12" s="11">
        <f>'PIB Trim Base 2013'!K88</f>
        <v>12932921.34175</v>
      </c>
      <c r="D12" s="11">
        <f>'PIB Trim Base 2013'!D88</f>
        <v>6693683.0139999995</v>
      </c>
      <c r="E12" s="12">
        <f t="shared" si="0"/>
        <v>51.75692975408024</v>
      </c>
      <c r="F12" s="13">
        <f t="shared" si="5"/>
        <v>11.152206117684415</v>
      </c>
      <c r="G12" s="14">
        <f t="shared" si="1"/>
        <v>17604085.434664078</v>
      </c>
      <c r="H12" s="14">
        <f t="shared" si="2"/>
        <v>18703232.149613041</v>
      </c>
      <c r="I12" s="15">
        <f t="shared" si="3"/>
        <v>4.9424537126456114</v>
      </c>
      <c r="J12" s="15">
        <f t="shared" si="3"/>
        <v>16.645852455635435</v>
      </c>
      <c r="K12" s="15">
        <f t="shared" si="3"/>
        <v>11.152206117684415</v>
      </c>
      <c r="L12" s="16"/>
    </row>
    <row r="13" spans="2:12" x14ac:dyDescent="0.2">
      <c r="B13" s="10">
        <f t="shared" si="4"/>
        <v>2001</v>
      </c>
      <c r="C13" s="11">
        <f>'PIB Trim Base 2013'!K92</f>
        <v>12880621.885</v>
      </c>
      <c r="D13" s="11">
        <f>'PIB Trim Base 2013'!D92</f>
        <v>7069377.2717500003</v>
      </c>
      <c r="E13" s="12">
        <f t="shared" si="0"/>
        <v>54.883819545875909</v>
      </c>
      <c r="F13" s="13">
        <f t="shared" si="5"/>
        <v>6.0414901089629751</v>
      </c>
      <c r="G13" s="14">
        <f t="shared" si="1"/>
        <v>17532896.251610644</v>
      </c>
      <c r="H13" s="14">
        <f t="shared" si="2"/>
        <v>18627598.125787642</v>
      </c>
      <c r="I13" s="15">
        <f t="shared" si="3"/>
        <v>-0.40439012476760627</v>
      </c>
      <c r="J13" s="15">
        <f t="shared" si="3"/>
        <v>5.6126687948058862</v>
      </c>
      <c r="K13" s="15">
        <f t="shared" si="3"/>
        <v>6.0414901089629769</v>
      </c>
      <c r="L13" s="16"/>
    </row>
    <row r="14" spans="2:12" x14ac:dyDescent="0.2">
      <c r="B14" s="10">
        <f t="shared" si="4"/>
        <v>2002</v>
      </c>
      <c r="C14" s="11">
        <f>'PIB Trim Base 2013'!K96</f>
        <v>12875489.668</v>
      </c>
      <c r="D14" s="11">
        <f>'PIB Trim Base 2013'!D96</f>
        <v>7455459.1952499989</v>
      </c>
      <c r="E14" s="12">
        <f t="shared" si="0"/>
        <v>57.904276943962508</v>
      </c>
      <c r="F14" s="13">
        <f t="shared" si="5"/>
        <v>5.503365879194817</v>
      </c>
      <c r="G14" s="14">
        <f t="shared" si="1"/>
        <v>17525910.360012773</v>
      </c>
      <c r="H14" s="14">
        <f t="shared" si="2"/>
        <v>18620176.055904381</v>
      </c>
      <c r="I14" s="15">
        <f t="shared" si="3"/>
        <v>-3.9844481468531701E-2</v>
      </c>
      <c r="J14" s="15">
        <f t="shared" si="3"/>
        <v>5.4613286101284242</v>
      </c>
      <c r="K14" s="15">
        <f t="shared" si="3"/>
        <v>5.5033658791948215</v>
      </c>
      <c r="L14" s="16"/>
    </row>
    <row r="15" spans="2:12" x14ac:dyDescent="0.2">
      <c r="B15" s="10">
        <f t="shared" si="4"/>
        <v>2003</v>
      </c>
      <c r="C15" s="11">
        <f>'PIB Trim Base 2013'!K100</f>
        <v>13061718.52125</v>
      </c>
      <c r="D15" s="11">
        <f>'PIB Trim Base 2013'!D100</f>
        <v>7868809.5530000003</v>
      </c>
      <c r="E15" s="12">
        <f t="shared" si="0"/>
        <v>60.243294480724721</v>
      </c>
      <c r="F15" s="13">
        <f t="shared" si="5"/>
        <v>4.0394555639228855</v>
      </c>
      <c r="G15" s="14">
        <f t="shared" si="1"/>
        <v>17779402.092961714</v>
      </c>
      <c r="H15" s="14">
        <f t="shared" si="2"/>
        <v>18889495.058413651</v>
      </c>
      <c r="I15" s="15">
        <f t="shared" si="3"/>
        <v>1.4463826856452977</v>
      </c>
      <c r="J15" s="15">
        <f t="shared" si="3"/>
        <v>5.5442642354391003</v>
      </c>
      <c r="K15" s="15">
        <f t="shared" si="3"/>
        <v>4.0394555639228891</v>
      </c>
      <c r="L15" s="16"/>
    </row>
    <row r="16" spans="2:12" x14ac:dyDescent="0.2">
      <c r="B16" s="10">
        <f t="shared" si="4"/>
        <v>2004</v>
      </c>
      <c r="C16" s="11">
        <f>'PIB Trim Base 2013'!K104</f>
        <v>13573815.057</v>
      </c>
      <c r="D16" s="11">
        <f>'PIB Trim Base 2013'!D104</f>
        <v>8828367.4340000004</v>
      </c>
      <c r="E16" s="12">
        <f t="shared" si="0"/>
        <v>65.039691471611889</v>
      </c>
      <c r="F16" s="13">
        <f t="shared" si="5"/>
        <v>7.9617109791726364</v>
      </c>
      <c r="G16" s="14">
        <f t="shared" si="1"/>
        <v>18476459.697188873</v>
      </c>
      <c r="H16" s="14">
        <f t="shared" si="2"/>
        <v>19630074.865407892</v>
      </c>
      <c r="I16" s="15">
        <f t="shared" si="3"/>
        <v>3.9205908082988739</v>
      </c>
      <c r="J16" s="15">
        <f t="shared" si="3"/>
        <v>12.194447896304306</v>
      </c>
      <c r="K16" s="15">
        <f t="shared" si="3"/>
        <v>7.9617109791726426</v>
      </c>
      <c r="L16" s="16"/>
    </row>
    <row r="17" spans="2:16" x14ac:dyDescent="0.2">
      <c r="B17" s="10">
        <f t="shared" si="4"/>
        <v>2005</v>
      </c>
      <c r="C17" s="11">
        <f>'PIB Trim Base 2013'!K108</f>
        <v>13887072.519749999</v>
      </c>
      <c r="D17" s="11">
        <f>'PIB Trim Base 2013'!D108</f>
        <v>9562648.1130000018</v>
      </c>
      <c r="E17" s="12">
        <f t="shared" si="0"/>
        <v>68.860071835875686</v>
      </c>
      <c r="F17" s="13">
        <f t="shared" si="5"/>
        <v>5.8739214129441137</v>
      </c>
      <c r="G17" s="14">
        <f t="shared" si="1"/>
        <v>18902860.739271667</v>
      </c>
      <c r="H17" s="14">
        <f t="shared" si="2"/>
        <v>20083099.119835097</v>
      </c>
      <c r="I17" s="15">
        <f t="shared" si="3"/>
        <v>2.3078070640755621</v>
      </c>
      <c r="J17" s="15">
        <f t="shared" si="3"/>
        <v>8.3172872503258546</v>
      </c>
      <c r="K17" s="15">
        <f t="shared" si="3"/>
        <v>5.8739214129441164</v>
      </c>
      <c r="L17" s="16"/>
    </row>
    <row r="18" spans="2:16" x14ac:dyDescent="0.2">
      <c r="B18" s="10">
        <f t="shared" si="4"/>
        <v>2006</v>
      </c>
      <c r="C18" s="11">
        <f>'PIB Trim Base 2013'!K112</f>
        <v>14511307.247000001</v>
      </c>
      <c r="D18" s="11">
        <f>'PIB Trim Base 2013'!D112</f>
        <v>10630939.42625</v>
      </c>
      <c r="E18" s="12">
        <f t="shared" si="0"/>
        <v>73.259694976465951</v>
      </c>
      <c r="F18" s="13">
        <f t="shared" si="5"/>
        <v>6.389222408998549</v>
      </c>
      <c r="G18" s="14">
        <f t="shared" si="1"/>
        <v>19752559.054092336</v>
      </c>
      <c r="H18" s="14">
        <f t="shared" si="2"/>
        <v>20985850.069221705</v>
      </c>
      <c r="I18" s="15">
        <f t="shared" si="3"/>
        <v>4.4950778960952675</v>
      </c>
      <c r="J18" s="15">
        <f t="shared" si="3"/>
        <v>11.17150082933307</v>
      </c>
      <c r="K18" s="15">
        <f t="shared" si="3"/>
        <v>6.3892224089985516</v>
      </c>
      <c r="L18" s="16"/>
    </row>
    <row r="19" spans="2:16" x14ac:dyDescent="0.2">
      <c r="B19" s="10">
        <f t="shared" si="4"/>
        <v>2007</v>
      </c>
      <c r="C19" s="11">
        <f>'PIB Trim Base 2013'!K116</f>
        <v>14843825.975249998</v>
      </c>
      <c r="D19" s="11">
        <f>'PIB Trim Base 2013'!D116</f>
        <v>11504075.511999998</v>
      </c>
      <c r="E19" s="12">
        <f t="shared" si="0"/>
        <v>77.500743616783396</v>
      </c>
      <c r="F19" s="13">
        <f t="shared" si="5"/>
        <v>5.7890612862636885</v>
      </c>
      <c r="G19" s="14">
        <f t="shared" si="1"/>
        <v>20205178.222341817</v>
      </c>
      <c r="H19" s="14">
        <f t="shared" si="2"/>
        <v>21466729.431603435</v>
      </c>
      <c r="I19" s="15">
        <f t="shared" si="3"/>
        <v>2.2914457160208013</v>
      </c>
      <c r="J19" s="15">
        <f t="shared" si="3"/>
        <v>8.2131601991263672</v>
      </c>
      <c r="K19" s="15">
        <f t="shared" si="3"/>
        <v>5.7890612862636859</v>
      </c>
      <c r="L19" s="16"/>
    </row>
    <row r="20" spans="2:16" x14ac:dyDescent="0.2">
      <c r="B20" s="10">
        <f t="shared" si="4"/>
        <v>2008</v>
      </c>
      <c r="C20" s="11">
        <f>'PIB Trim Base 2013'!K120</f>
        <v>15013577.681</v>
      </c>
      <c r="D20" s="11">
        <f>'PIB Trim Base 2013'!D120</f>
        <v>12353845.280750001</v>
      </c>
      <c r="E20" s="12">
        <f t="shared" si="0"/>
        <v>82.284486371186887</v>
      </c>
      <c r="F20" s="13">
        <f t="shared" si="5"/>
        <v>6.1725120704100362</v>
      </c>
      <c r="G20" s="14">
        <f t="shared" si="1"/>
        <v>20436241.525963411</v>
      </c>
      <c r="H20" s="14">
        <f t="shared" si="2"/>
        <v>21712219.640392214</v>
      </c>
      <c r="I20" s="15">
        <f t="shared" si="3"/>
        <v>1.1435845854905535</v>
      </c>
      <c r="J20" s="15">
        <f t="shared" si="3"/>
        <v>7.3866845524753533</v>
      </c>
      <c r="K20" s="15">
        <f t="shared" si="3"/>
        <v>6.17251207041003</v>
      </c>
      <c r="L20" s="16"/>
    </row>
    <row r="21" spans="2:16" x14ac:dyDescent="0.2">
      <c r="B21" s="10">
        <f t="shared" si="4"/>
        <v>2009</v>
      </c>
      <c r="C21" s="11">
        <f>'PIB Trim Base 2013'!K124</f>
        <v>14219998.379000001</v>
      </c>
      <c r="D21" s="11">
        <f>'PIB Trim Base 2013'!D124</f>
        <v>12162762.846000001</v>
      </c>
      <c r="E21" s="12">
        <f t="shared" si="0"/>
        <v>85.532800509751738</v>
      </c>
      <c r="F21" s="13">
        <f t="shared" si="5"/>
        <v>3.9476628971245589</v>
      </c>
      <c r="G21" s="14">
        <f t="shared" si="1"/>
        <v>19356034.087718934</v>
      </c>
      <c r="H21" s="14">
        <f t="shared" si="2"/>
        <v>20564567.263777241</v>
      </c>
      <c r="I21" s="15">
        <f t="shared" si="3"/>
        <v>-5.2857441368175051</v>
      </c>
      <c r="J21" s="15">
        <f t="shared" si="3"/>
        <v>-1.5467445998190388</v>
      </c>
      <c r="K21" s="15">
        <f t="shared" si="3"/>
        <v>3.9476628971245598</v>
      </c>
      <c r="L21" s="16"/>
    </row>
    <row r="22" spans="2:16" x14ac:dyDescent="0.2">
      <c r="B22" s="10">
        <f t="shared" si="4"/>
        <v>2010</v>
      </c>
      <c r="C22" s="11">
        <f>'PIB Trim Base 2013'!K128</f>
        <v>14947794.695999999</v>
      </c>
      <c r="D22" s="11">
        <f>'PIB Trim Base 2013'!D128</f>
        <v>13366377.171</v>
      </c>
      <c r="E22" s="12">
        <f t="shared" si="0"/>
        <v>89.420395736213962</v>
      </c>
      <c r="F22" s="13">
        <f t="shared" si="5"/>
        <v>4.5451513376076065</v>
      </c>
      <c r="G22" s="14">
        <f t="shared" si="1"/>
        <v>20346698.780168705</v>
      </c>
      <c r="H22" s="14">
        <f t="shared" si="2"/>
        <v>21617086.111977585</v>
      </c>
      <c r="I22" s="15">
        <f t="shared" si="3"/>
        <v>5.1181181432116141</v>
      </c>
      <c r="J22" s="15">
        <f t="shared" si="3"/>
        <v>9.8958956960657485</v>
      </c>
      <c r="K22" s="15">
        <f t="shared" si="3"/>
        <v>4.5451513376076003</v>
      </c>
      <c r="L22" s="16"/>
    </row>
    <row r="23" spans="2:16" x14ac:dyDescent="0.2">
      <c r="B23" s="10">
        <f t="shared" si="4"/>
        <v>2011</v>
      </c>
      <c r="C23" s="11">
        <f>'PIB Trim Base 2013'!K132</f>
        <v>15495333.601</v>
      </c>
      <c r="D23" s="11">
        <f>'PIB Trim Base 2013'!D132</f>
        <v>14665576.472000001</v>
      </c>
      <c r="E23" s="12">
        <f t="shared" si="0"/>
        <v>94.64511606935362</v>
      </c>
      <c r="F23" s="13">
        <f t="shared" si="5"/>
        <v>5.8428731947824701</v>
      </c>
      <c r="G23" s="14">
        <f t="shared" si="1"/>
        <v>21091999.969877955</v>
      </c>
      <c r="H23" s="14">
        <f t="shared" si="2"/>
        <v>22408921.69038637</v>
      </c>
      <c r="I23" s="15">
        <f t="shared" si="3"/>
        <v>3.6630079295009388</v>
      </c>
      <c r="J23" s="15">
        <f t="shared" si="3"/>
        <v>9.7199060327189724</v>
      </c>
      <c r="K23" s="15">
        <f t="shared" si="3"/>
        <v>5.8428731947824719</v>
      </c>
      <c r="L23" s="16"/>
    </row>
    <row r="24" spans="2:16" x14ac:dyDescent="0.2">
      <c r="B24" s="10">
        <f t="shared" si="4"/>
        <v>2012</v>
      </c>
      <c r="C24" s="11">
        <f>'PIB Trim Base 2013'!K136</f>
        <v>16059723.651000001</v>
      </c>
      <c r="D24" s="11">
        <f>'PIB Trim Base 2013'!D136</f>
        <v>15817754.584000001</v>
      </c>
      <c r="E24" s="12">
        <f t="shared" si="0"/>
        <v>98.493317367980154</v>
      </c>
      <c r="F24" s="13">
        <f t="shared" si="5"/>
        <v>4.0659269684942672</v>
      </c>
      <c r="G24" s="14">
        <f t="shared" si="1"/>
        <v>21860238.668322705</v>
      </c>
      <c r="H24" s="14">
        <f t="shared" si="2"/>
        <v>23225126.92732732</v>
      </c>
      <c r="I24" s="15">
        <f t="shared" si="3"/>
        <v>3.64232267941349</v>
      </c>
      <c r="J24" s="15">
        <f t="shared" si="3"/>
        <v>7.8563438280095932</v>
      </c>
      <c r="K24" s="15">
        <f t="shared" si="3"/>
        <v>4.0659269684942601</v>
      </c>
      <c r="L24" s="16"/>
    </row>
    <row r="25" spans="2:16" x14ac:dyDescent="0.2">
      <c r="B25" s="10">
        <f t="shared" si="4"/>
        <v>2013</v>
      </c>
      <c r="C25" s="11">
        <f>'PIB Trim Base 2013'!K140</f>
        <v>16277187.078249998</v>
      </c>
      <c r="D25" s="11">
        <f>'PIB Trim Base 2013'!D140</f>
        <v>16277187.078</v>
      </c>
      <c r="E25" s="12">
        <f t="shared" si="0"/>
        <v>99.999999998464119</v>
      </c>
      <c r="F25" s="13">
        <f t="shared" si="5"/>
        <v>1.5297308190512524</v>
      </c>
      <c r="G25" s="14">
        <f t="shared" si="1"/>
        <v>22156246.403239138</v>
      </c>
      <c r="H25" s="14">
        <f t="shared" si="2"/>
        <v>23539616.504463866</v>
      </c>
      <c r="I25" s="15">
        <f t="shared" si="3"/>
        <v>1.354091963073456</v>
      </c>
      <c r="J25" s="15">
        <f t="shared" si="3"/>
        <v>2.9045367442021464</v>
      </c>
      <c r="K25" s="15">
        <f t="shared" si="3"/>
        <v>1.529730819051256</v>
      </c>
      <c r="L25" s="16"/>
    </row>
    <row r="26" spans="2:16" x14ac:dyDescent="0.2">
      <c r="B26" s="10">
        <f t="shared" si="4"/>
        <v>2014</v>
      </c>
      <c r="C26" s="11">
        <f>'PIB Trim Base 2013'!K144</f>
        <v>16741050.002</v>
      </c>
      <c r="D26" s="11">
        <f>'PIB Trim Base 2013'!D144</f>
        <v>17484305.607000001</v>
      </c>
      <c r="E26" s="12">
        <f t="shared" si="0"/>
        <v>104.43971916284347</v>
      </c>
      <c r="F26" s="13">
        <f t="shared" si="5"/>
        <v>4.4397191644475384</v>
      </c>
      <c r="G26" s="14">
        <f t="shared" si="1"/>
        <v>22787649.187179919</v>
      </c>
      <c r="H26" s="14">
        <f t="shared" si="2"/>
        <v>24210442.199543875</v>
      </c>
      <c r="I26" s="15">
        <f t="shared" si="3"/>
        <v>2.8497732533272035</v>
      </c>
      <c r="J26" s="15">
        <f t="shared" si="3"/>
        <v>7.4160143470460183</v>
      </c>
      <c r="K26" s="15">
        <f t="shared" si="3"/>
        <v>4.439719164447542</v>
      </c>
      <c r="L26" s="16"/>
    </row>
    <row r="27" spans="2:16" x14ac:dyDescent="0.2">
      <c r="B27" s="10">
        <f t="shared" si="4"/>
        <v>2015</v>
      </c>
      <c r="C27" s="11">
        <f>'PIB Trim Base 2013'!K148</f>
        <v>17292358.145750001</v>
      </c>
      <c r="D27" s="11">
        <f>'PIB Trim Base 2013'!D148</f>
        <v>18572109.414999999</v>
      </c>
      <c r="E27" s="12">
        <f t="shared" si="0"/>
        <v>107.40067524893664</v>
      </c>
      <c r="F27" s="13">
        <f t="shared" si="5"/>
        <v>2.8350862199049089</v>
      </c>
      <c r="G27" s="14">
        <f t="shared" si="1"/>
        <v>23538081.004318602</v>
      </c>
      <c r="H27" s="14">
        <f t="shared" si="2"/>
        <v>25007728.746493004</v>
      </c>
      <c r="I27" s="15">
        <f t="shared" si="3"/>
        <v>3.293151526840532</v>
      </c>
      <c r="J27" s="15">
        <f t="shared" si="3"/>
        <v>6.2216014318835056</v>
      </c>
      <c r="K27" s="15">
        <f t="shared" si="3"/>
        <v>2.8350862199049143</v>
      </c>
      <c r="L27" s="16"/>
    </row>
    <row r="28" spans="2:16" x14ac:dyDescent="0.2">
      <c r="B28" s="10">
        <f t="shared" si="4"/>
        <v>2016</v>
      </c>
      <c r="C28" s="11">
        <f>'PIB Trim Base 2013'!K152</f>
        <v>17747239.233999997</v>
      </c>
      <c r="D28" s="11">
        <f>'PIB Trim Base 2013'!D152</f>
        <v>20129057.370999999</v>
      </c>
      <c r="E28" s="12">
        <f t="shared" si="0"/>
        <v>113.42078114570594</v>
      </c>
      <c r="F28" s="13">
        <f t="shared" si="5"/>
        <v>5.6052775113524405</v>
      </c>
      <c r="G28" s="14">
        <f t="shared" si="1"/>
        <v>24157257.857603509</v>
      </c>
      <c r="H28" s="14">
        <f t="shared" si="2"/>
        <v>25665565.16018429</v>
      </c>
      <c r="I28" s="15">
        <f t="shared" si="3"/>
        <v>2.6305324260346374</v>
      </c>
      <c r="J28" s="15">
        <f t="shared" si="3"/>
        <v>8.3832585798924377</v>
      </c>
      <c r="K28" s="15">
        <f t="shared" si="3"/>
        <v>5.6052775113524467</v>
      </c>
      <c r="L28" s="16"/>
    </row>
    <row r="29" spans="2:16" x14ac:dyDescent="0.2">
      <c r="B29" s="10">
        <f t="shared" si="4"/>
        <v>2017</v>
      </c>
      <c r="C29" s="11">
        <f>'PIB Trim Base 2013'!K156</f>
        <v>18122261.317000002</v>
      </c>
      <c r="D29" s="11">
        <f>'PIB Trim Base 2013'!D156</f>
        <v>21934167.572000001</v>
      </c>
      <c r="E29" s="12">
        <f t="shared" si="0"/>
        <v>121.03438521452151</v>
      </c>
      <c r="F29" s="13">
        <f t="shared" si="5"/>
        <v>6.7127064299043582</v>
      </c>
      <c r="G29" s="14">
        <f t="shared" si="1"/>
        <v>24667731.911729656</v>
      </c>
      <c r="H29" s="14">
        <f t="shared" si="2"/>
        <v>26207911.695374105</v>
      </c>
      <c r="I29" s="15">
        <f t="shared" si="3"/>
        <v>2.1131291354969717</v>
      </c>
      <c r="J29" s="15">
        <f t="shared" si="3"/>
        <v>8.9676837207520279</v>
      </c>
      <c r="K29" s="15">
        <f t="shared" si="3"/>
        <v>6.7127064299043582</v>
      </c>
      <c r="L29" s="16"/>
    </row>
    <row r="30" spans="2:16" x14ac:dyDescent="0.2">
      <c r="B30" s="10">
        <f t="shared" si="4"/>
        <v>2018</v>
      </c>
      <c r="C30" s="11">
        <f>'PIB Trim Base 2013'!K160</f>
        <v>18520043.996999998</v>
      </c>
      <c r="D30" s="11">
        <f>'PIB Trim Base 2013'!D160</f>
        <v>23524390.183249999</v>
      </c>
      <c r="E30" s="12">
        <f t="shared" si="0"/>
        <v>127.02124350817223</v>
      </c>
      <c r="F30" s="13">
        <f t="shared" si="5"/>
        <v>4.9464111236154906</v>
      </c>
      <c r="G30" s="14">
        <f t="shared" si="1"/>
        <v>25209187.326025248</v>
      </c>
      <c r="H30" s="14">
        <f t="shared" si="2"/>
        <v>26783173.974679701</v>
      </c>
      <c r="I30" s="15">
        <f t="shared" si="3"/>
        <v>2.1949947252269508</v>
      </c>
      <c r="J30" s="15">
        <f t="shared" si="3"/>
        <v>7.2499793120938572</v>
      </c>
      <c r="K30" s="15">
        <f t="shared" si="3"/>
        <v>4.9464111236154906</v>
      </c>
      <c r="L30" s="16"/>
      <c r="M30" s="1" t="s">
        <v>12</v>
      </c>
    </row>
    <row r="31" spans="2:16" x14ac:dyDescent="0.2">
      <c r="B31" s="10">
        <f t="shared" si="4"/>
        <v>2019</v>
      </c>
      <c r="C31" s="11">
        <f>'PIB Trim Base 2013'!K164</f>
        <v>18487337.699999999</v>
      </c>
      <c r="D31" s="11">
        <f>'PIB Trim Base 2013'!D164</f>
        <v>24453867.508249998</v>
      </c>
      <c r="E31" s="12">
        <f t="shared" si="0"/>
        <v>132.27360210037165</v>
      </c>
      <c r="F31" s="13">
        <f t="shared" si="5"/>
        <v>4.1350237544017574</v>
      </c>
      <c r="G31" s="14">
        <f t="shared" si="1"/>
        <v>25164668.038276952</v>
      </c>
      <c r="H31" s="14">
        <f t="shared" si="2"/>
        <v>26735875.035068091</v>
      </c>
      <c r="I31" s="15">
        <f t="shared" si="3"/>
        <v>-0.17659945627178653</v>
      </c>
      <c r="J31" s="15">
        <f t="shared" si="3"/>
        <v>3.9511218686629768</v>
      </c>
      <c r="K31" s="15">
        <f t="shared" si="3"/>
        <v>4.1350237544017565</v>
      </c>
      <c r="L31" s="16"/>
      <c r="M31" s="11">
        <v>24453.867508249998</v>
      </c>
      <c r="N31" s="14">
        <f t="shared" ref="N31:N39" si="6">D31/1000-M31</f>
        <v>0</v>
      </c>
    </row>
    <row r="32" spans="2:16" x14ac:dyDescent="0.2">
      <c r="B32" s="18">
        <f t="shared" si="4"/>
        <v>2020</v>
      </c>
      <c r="C32" s="19">
        <f>'PIB Trim Base 2013'!K168</f>
        <v>16951218.4025</v>
      </c>
      <c r="D32" s="19">
        <f>'PIB Trim Base 2013'!D168</f>
        <v>23073727.048500001</v>
      </c>
      <c r="E32" s="20">
        <f t="shared" si="0"/>
        <v>136.11839869337678</v>
      </c>
      <c r="F32" s="21">
        <f t="shared" si="5"/>
        <v>2.9066998493679961</v>
      </c>
      <c r="G32" s="22">
        <f t="shared" si="1"/>
        <v>23073727.048500001</v>
      </c>
      <c r="H32" s="22">
        <f t="shared" si="2"/>
        <v>24514381.911322288</v>
      </c>
      <c r="I32" s="23">
        <f t="shared" si="3"/>
        <v>-8.3090346615997568</v>
      </c>
      <c r="J32" s="23">
        <f t="shared" si="3"/>
        <v>-5.6438535102244174</v>
      </c>
      <c r="K32" s="23">
        <f t="shared" si="3"/>
        <v>2.9066998493679996</v>
      </c>
      <c r="L32" s="16"/>
      <c r="M32" s="11">
        <v>23073.727048500001</v>
      </c>
      <c r="N32" s="14">
        <f t="shared" si="6"/>
        <v>0</v>
      </c>
      <c r="P32" s="1">
        <v>22986.178446342499</v>
      </c>
    </row>
    <row r="33" spans="2:14" x14ac:dyDescent="0.2">
      <c r="B33" s="10">
        <f t="shared" si="4"/>
        <v>2021</v>
      </c>
      <c r="C33" s="17">
        <f>'PIB Trim Base 2013'!K172</f>
        <v>18016720.182</v>
      </c>
      <c r="D33" s="17">
        <f>'PIB Trim Base 2013'!D172</f>
        <v>26055281.03312254</v>
      </c>
      <c r="E33" s="24">
        <f t="shared" si="0"/>
        <v>144.61722649804841</v>
      </c>
      <c r="F33" s="24">
        <f t="shared" si="5"/>
        <v>6.2437024577524483</v>
      </c>
      <c r="G33" s="17">
        <f t="shared" si="1"/>
        <v>24524071.008804839</v>
      </c>
      <c r="H33" s="17">
        <f t="shared" si="2"/>
        <v>26055281.03312254</v>
      </c>
      <c r="I33" s="25">
        <f t="shared" si="3"/>
        <v>6.2856943624940653</v>
      </c>
      <c r="J33" s="25">
        <f t="shared" si="3"/>
        <v>12.921856873644376</v>
      </c>
      <c r="K33" s="26">
        <f t="shared" si="3"/>
        <v>6.2437024577524536</v>
      </c>
      <c r="L33" s="16"/>
      <c r="M33" s="17">
        <v>26055.281033122585</v>
      </c>
      <c r="N33" s="14">
        <f t="shared" si="6"/>
        <v>-4.3655745685100555E-11</v>
      </c>
    </row>
    <row r="34" spans="2:14" x14ac:dyDescent="0.2">
      <c r="B34" s="10">
        <f t="shared" si="4"/>
        <v>2022</v>
      </c>
      <c r="C34" s="17">
        <f>'PIB Trim Base 2013'!K176</f>
        <v>18755180</v>
      </c>
      <c r="D34" s="17">
        <f>'PIB Trim Base 2013'!D176</f>
        <v>28129304.856655084</v>
      </c>
      <c r="E34" s="24">
        <f>D34/C34*100</f>
        <v>149.98152433970287</v>
      </c>
      <c r="F34" s="24">
        <f t="shared" si="5"/>
        <v>3.7093076471957289</v>
      </c>
      <c r="G34" s="17">
        <f t="shared" si="1"/>
        <v>25529250.688060462</v>
      </c>
      <c r="H34" s="17">
        <f t="shared" si="2"/>
        <v>27123221.140716676</v>
      </c>
      <c r="I34" s="25">
        <f t="shared" si="3"/>
        <v>4.0987472222484556</v>
      </c>
      <c r="J34" s="25">
        <f t="shared" si="3"/>
        <v>7.9600900135982311</v>
      </c>
      <c r="K34" s="26">
        <f t="shared" si="3"/>
        <v>3.7093076471957254</v>
      </c>
      <c r="L34" s="16"/>
      <c r="M34" s="17">
        <v>28129.304856655173</v>
      </c>
      <c r="N34" s="14">
        <f t="shared" si="6"/>
        <v>-9.0949470177292824E-11</v>
      </c>
    </row>
    <row r="35" spans="2:14" x14ac:dyDescent="0.2">
      <c r="B35" s="10">
        <f t="shared" si="4"/>
        <v>2023</v>
      </c>
      <c r="C35" s="17">
        <f>'PIB Trim Base 2013'!K180</f>
        <v>19391897.5</v>
      </c>
      <c r="D35" s="17">
        <f>'PIB Trim Base 2013'!D180</f>
        <v>30115432.742962591</v>
      </c>
      <c r="E35" s="24">
        <f>D35/C35*100</f>
        <v>155.29905076572621</v>
      </c>
      <c r="F35" s="24">
        <f t="shared" si="5"/>
        <v>3.5454543147456832</v>
      </c>
      <c r="G35" s="17">
        <f t="shared" si="1"/>
        <v>26395940.353260964</v>
      </c>
      <c r="H35" s="17">
        <f t="shared" si="2"/>
        <v>28044024.329844389</v>
      </c>
      <c r="I35" s="25">
        <f t="shared" si="3"/>
        <v>3.3948887720619103</v>
      </c>
      <c r="J35" s="25">
        <f t="shared" si="3"/>
        <v>7.0607073172574752</v>
      </c>
      <c r="K35" s="26">
        <f t="shared" si="3"/>
        <v>3.5454543147456885</v>
      </c>
      <c r="L35" s="16"/>
      <c r="M35" s="17">
        <v>30115.43274296269</v>
      </c>
      <c r="N35" s="14">
        <f t="shared" si="6"/>
        <v>-9.822542779147625E-11</v>
      </c>
    </row>
    <row r="36" spans="2:14" x14ac:dyDescent="0.2">
      <c r="B36" s="10">
        <f t="shared" si="4"/>
        <v>2024</v>
      </c>
      <c r="C36" s="17">
        <f>'PIB Trim Base 2013'!K184</f>
        <v>19927087.5</v>
      </c>
      <c r="D36" s="17">
        <f>'PIB Trim Base 2013'!D184</f>
        <v>32015971.603237603</v>
      </c>
      <c r="E36" s="24">
        <f>D36/C36*100</f>
        <v>160.66558448763575</v>
      </c>
      <c r="F36" s="24">
        <f t="shared" si="5"/>
        <v>3.4556127004312174</v>
      </c>
      <c r="G36" s="17">
        <f t="shared" si="1"/>
        <v>27124432.411228046</v>
      </c>
      <c r="H36" s="17">
        <f t="shared" si="2"/>
        <v>28818001.264339291</v>
      </c>
      <c r="I36" s="25">
        <f t="shared" si="3"/>
        <v>2.759864010213553</v>
      </c>
      <c r="J36" s="25">
        <f t="shared" si="3"/>
        <v>6.3108469218963181</v>
      </c>
      <c r="K36" s="26">
        <f t="shared" si="3"/>
        <v>3.4556127004312209</v>
      </c>
      <c r="L36" s="16"/>
      <c r="M36" s="17">
        <v>32015.971603237715</v>
      </c>
      <c r="N36" s="14">
        <f t="shared" si="6"/>
        <v>-1.127773430198431E-10</v>
      </c>
    </row>
    <row r="37" spans="2:14" x14ac:dyDescent="0.2">
      <c r="B37" s="10">
        <f t="shared" si="4"/>
        <v>2025</v>
      </c>
      <c r="C37" s="17">
        <f>'PIB Trim Base 2013'!K188</f>
        <v>20424577.5</v>
      </c>
      <c r="D37" s="17">
        <f>'PIB Trim Base 2013'!D188</f>
        <v>33974536.895130105</v>
      </c>
      <c r="E37" s="24">
        <f>D37/C37*100</f>
        <v>166.34144277956352</v>
      </c>
      <c r="F37" s="24">
        <f t="shared" si="5"/>
        <v>3.5327156777402706</v>
      </c>
      <c r="G37" s="17">
        <f t="shared" si="1"/>
        <v>27801607.832887728</v>
      </c>
      <c r="H37" s="17">
        <f t="shared" si="2"/>
        <v>29537457.504444432</v>
      </c>
      <c r="I37" s="25">
        <f t="shared" si="3"/>
        <v>2.4965514905276542</v>
      </c>
      <c r="J37" s="25">
        <f t="shared" si="3"/>
        <v>6.1174632341766566</v>
      </c>
      <c r="K37" s="26">
        <f t="shared" si="3"/>
        <v>3.5327156777402724</v>
      </c>
      <c r="L37" s="16"/>
      <c r="M37" s="17">
        <v>33974.536895130215</v>
      </c>
      <c r="N37" s="14">
        <f t="shared" si="6"/>
        <v>-1.0913936421275139E-10</v>
      </c>
    </row>
    <row r="38" spans="2:14" x14ac:dyDescent="0.2">
      <c r="B38" s="10">
        <f t="shared" si="4"/>
        <v>2026</v>
      </c>
      <c r="C38" s="17">
        <f>'PIB Trim Base 2013'!K192</f>
        <v>20932277.5</v>
      </c>
      <c r="D38" s="17">
        <f>'PIB Trim Base 2013'!D192</f>
        <v>36046500.959085099</v>
      </c>
      <c r="E38" s="24">
        <f>D38/C38*100</f>
        <v>172.20534630827964</v>
      </c>
      <c r="F38" s="24">
        <f t="shared" si="5"/>
        <v>3.5252210337546614</v>
      </c>
      <c r="G38" s="17">
        <f t="shared" si="1"/>
        <v>28492680.943053998</v>
      </c>
      <c r="H38" s="17">
        <f t="shared" si="2"/>
        <v>30271679.163375027</v>
      </c>
      <c r="I38" s="25">
        <f t="shared" si="3"/>
        <v>2.4857307329857914</v>
      </c>
      <c r="J38" s="25">
        <f t="shared" si="3"/>
        <v>6.0985792693821539</v>
      </c>
      <c r="K38" s="26">
        <f t="shared" si="3"/>
        <v>3.5252210337546552</v>
      </c>
      <c r="L38" s="16"/>
      <c r="M38" s="17">
        <v>36046.500959085228</v>
      </c>
      <c r="N38" s="14">
        <f t="shared" si="6"/>
        <v>-1.3096723705530167E-10</v>
      </c>
    </row>
    <row r="39" spans="2:14" x14ac:dyDescent="0.2">
      <c r="B39" s="10">
        <f t="shared" si="4"/>
        <v>2027</v>
      </c>
      <c r="C39" s="17">
        <f>'PIB Trim Base 2013'!K196</f>
        <v>21452575</v>
      </c>
      <c r="D39" s="17">
        <f>'PIB Trim Base 2013'!D196</f>
        <v>38242016.589580111</v>
      </c>
      <c r="E39" s="24">
        <f t="shared" ref="E39" si="7">D39/C39*100</f>
        <v>178.26305974728027</v>
      </c>
      <c r="F39" s="24">
        <f t="shared" si="5"/>
        <v>3.5177266959854876</v>
      </c>
      <c r="G39" s="17">
        <f t="shared" si="1"/>
        <v>29200901.568495676</v>
      </c>
      <c r="H39" s="17">
        <f t="shared" si="2"/>
        <v>31024118.97741371</v>
      </c>
      <c r="I39" s="25">
        <f t="shared" si="3"/>
        <v>2.4856229810635844</v>
      </c>
      <c r="J39" s="25">
        <f t="shared" si="3"/>
        <v>6.0907871002155112</v>
      </c>
      <c r="K39" s="26">
        <f t="shared" si="3"/>
        <v>3.5177266959854903</v>
      </c>
      <c r="L39" s="16"/>
      <c r="M39" s="17">
        <v>38242.016589580235</v>
      </c>
      <c r="N39" s="14">
        <f t="shared" si="6"/>
        <v>-1.2369127944111824E-10</v>
      </c>
    </row>
    <row r="40" spans="2:14" ht="3.75" customHeight="1" x14ac:dyDescent="0.2">
      <c r="B40" s="18"/>
      <c r="C40" s="22"/>
      <c r="D40" s="22"/>
      <c r="E40" s="22"/>
      <c r="F40" s="21"/>
      <c r="G40" s="22"/>
      <c r="H40" s="22"/>
      <c r="I40" s="23"/>
      <c r="J40" s="23"/>
      <c r="K40" s="23"/>
    </row>
    <row r="41" spans="2:14" x14ac:dyDescent="0.2">
      <c r="B41" s="27" t="s">
        <v>13</v>
      </c>
      <c r="G41" s="28"/>
    </row>
    <row r="42" spans="2:14" x14ac:dyDescent="0.2">
      <c r="B42" s="29"/>
      <c r="D42" s="30"/>
      <c r="G42" s="28"/>
    </row>
    <row r="43" spans="2:14" x14ac:dyDescent="0.2">
      <c r="D43" s="31"/>
    </row>
    <row r="44" spans="2:14" x14ac:dyDescent="0.2">
      <c r="C44" s="32"/>
      <c r="D44" s="32"/>
      <c r="E44" s="31"/>
      <c r="F44" s="31"/>
      <c r="G44" s="31"/>
      <c r="H44" s="31"/>
    </row>
    <row r="45" spans="2:14" x14ac:dyDescent="0.2">
      <c r="D45" s="32"/>
      <c r="E45" s="14"/>
      <c r="F45" s="14"/>
      <c r="G45" s="14"/>
      <c r="H45" s="14"/>
    </row>
    <row r="46" spans="2:14" x14ac:dyDescent="0.2">
      <c r="D46" s="32"/>
    </row>
    <row r="47" spans="2:14" ht="15.75" x14ac:dyDescent="0.25">
      <c r="D47" s="33"/>
    </row>
    <row r="48" spans="2:14" x14ac:dyDescent="0.2">
      <c r="C48" s="32"/>
      <c r="D48" s="32"/>
    </row>
    <row r="49" spans="3:4" x14ac:dyDescent="0.2">
      <c r="D49" s="32"/>
    </row>
    <row r="50" spans="3:4" x14ac:dyDescent="0.2">
      <c r="D50" s="32"/>
    </row>
    <row r="51" spans="3:4" x14ac:dyDescent="0.2">
      <c r="D51" s="32"/>
    </row>
    <row r="52" spans="3:4" x14ac:dyDescent="0.2">
      <c r="C52" s="32"/>
      <c r="D52" s="32"/>
    </row>
    <row r="53" spans="3:4" x14ac:dyDescent="0.2">
      <c r="D53" s="32"/>
    </row>
    <row r="56" spans="3:4" x14ac:dyDescent="0.2">
      <c r="C56" s="32"/>
    </row>
  </sheetData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221"/>
  <sheetViews>
    <sheetView tabSelected="1" workbookViewId="0">
      <pane xSplit="2" ySplit="4" topLeftCell="C151" activePane="bottomRight" state="frozen"/>
      <selection activeCell="I182" sqref="I182"/>
      <selection pane="topRight" activeCell="I182" sqref="I182"/>
      <selection pane="bottomLeft" activeCell="I182" sqref="I182"/>
      <selection pane="bottomRight" activeCell="I182" sqref="I182"/>
    </sheetView>
  </sheetViews>
  <sheetFormatPr baseColWidth="10" defaultColWidth="0" defaultRowHeight="12.75" zeroHeight="1" x14ac:dyDescent="0.2"/>
  <cols>
    <col min="1" max="1" width="5.7109375" style="35" customWidth="1"/>
    <col min="2" max="4" width="17.42578125" style="35" customWidth="1"/>
    <col min="5" max="5" width="5.7109375" style="35" customWidth="1"/>
    <col min="6" max="7" width="6.7109375" style="35" customWidth="1"/>
    <col min="8" max="8" width="5.7109375" style="35" customWidth="1"/>
    <col min="9" max="11" width="15.42578125" style="35" customWidth="1"/>
    <col min="12" max="12" width="5.7109375" style="35" customWidth="1"/>
    <col min="13" max="14" width="6.7109375" style="35" customWidth="1"/>
    <col min="15" max="15" width="5.7109375" style="35" customWidth="1"/>
    <col min="16" max="16" width="12.7109375" style="35" customWidth="1"/>
    <col min="17" max="18" width="15.7109375" style="35" customWidth="1"/>
    <col min="19" max="19" width="5.7109375" style="35" customWidth="1"/>
    <col min="20" max="21" width="6.7109375" style="35" customWidth="1"/>
    <col min="22" max="22" width="5.7109375" style="35" customWidth="1"/>
    <col min="23" max="46" width="0" style="35" hidden="1" customWidth="1"/>
    <col min="47" max="16384" width="11.42578125" style="35" hidden="1"/>
  </cols>
  <sheetData>
    <row r="1" spans="1:22" x14ac:dyDescent="0.2">
      <c r="A1" s="1"/>
      <c r="B1" s="1"/>
      <c r="C1" s="1"/>
      <c r="D1" s="1"/>
      <c r="E1" s="1"/>
      <c r="F1" s="34"/>
      <c r="G1" s="34"/>
      <c r="H1" s="34"/>
      <c r="I1" s="1"/>
      <c r="J1" s="1"/>
      <c r="K1" s="1"/>
      <c r="L1" s="1"/>
      <c r="M1" s="34"/>
      <c r="N1" s="34"/>
      <c r="O1" s="34"/>
      <c r="P1" s="1"/>
      <c r="Q1" s="1"/>
      <c r="R1" s="1"/>
      <c r="S1" s="1"/>
      <c r="T1" s="34"/>
      <c r="U1" s="34"/>
      <c r="V1" s="34"/>
    </row>
    <row r="2" spans="1:22" ht="15.75" customHeight="1" x14ac:dyDescent="0.25">
      <c r="A2" s="1"/>
      <c r="B2" s="70" t="s">
        <v>14</v>
      </c>
      <c r="C2" s="70"/>
      <c r="D2" s="70"/>
      <c r="E2" s="4"/>
      <c r="F2" s="71" t="s">
        <v>15</v>
      </c>
      <c r="G2" s="71"/>
      <c r="H2" s="34"/>
      <c r="I2" s="70" t="s">
        <v>16</v>
      </c>
      <c r="J2" s="70"/>
      <c r="K2" s="70"/>
      <c r="L2" s="4"/>
      <c r="M2" s="71" t="s">
        <v>15</v>
      </c>
      <c r="N2" s="71"/>
      <c r="O2" s="34"/>
      <c r="P2" s="36" t="s">
        <v>17</v>
      </c>
      <c r="Q2" s="4"/>
      <c r="R2" s="4"/>
      <c r="S2" s="4"/>
      <c r="T2" s="71" t="s">
        <v>15</v>
      </c>
      <c r="U2" s="71"/>
      <c r="V2" s="34"/>
    </row>
    <row r="3" spans="1:22" ht="15.75" x14ac:dyDescent="0.25">
      <c r="A3" s="1"/>
      <c r="B3" s="37" t="s">
        <v>1</v>
      </c>
      <c r="C3" s="4"/>
      <c r="D3" s="4"/>
      <c r="E3" s="4"/>
      <c r="F3" s="71"/>
      <c r="G3" s="71"/>
      <c r="H3" s="34"/>
      <c r="I3" s="37" t="s">
        <v>1</v>
      </c>
      <c r="J3" s="4"/>
      <c r="K3" s="4"/>
      <c r="L3" s="4"/>
      <c r="M3" s="71"/>
      <c r="N3" s="71"/>
      <c r="O3" s="34"/>
      <c r="P3" s="37" t="s">
        <v>18</v>
      </c>
      <c r="Q3" s="4"/>
      <c r="R3" s="4"/>
      <c r="S3" s="4"/>
      <c r="T3" s="71"/>
      <c r="U3" s="71"/>
      <c r="V3" s="34"/>
    </row>
    <row r="4" spans="1:22" x14ac:dyDescent="0.2">
      <c r="A4" s="1"/>
      <c r="B4" s="38" t="s">
        <v>2</v>
      </c>
      <c r="C4" s="39" t="s">
        <v>19</v>
      </c>
      <c r="D4" s="38" t="s">
        <v>20</v>
      </c>
      <c r="E4" s="40"/>
      <c r="F4" s="71"/>
      <c r="G4" s="71"/>
      <c r="H4" s="34"/>
      <c r="I4" s="38" t="s">
        <v>2</v>
      </c>
      <c r="J4" s="39" t="s">
        <v>19</v>
      </c>
      <c r="K4" s="41" t="s">
        <v>20</v>
      </c>
      <c r="L4" s="40"/>
      <c r="M4" s="71"/>
      <c r="N4" s="71"/>
      <c r="O4" s="34"/>
      <c r="P4" s="38" t="s">
        <v>2</v>
      </c>
      <c r="Q4" s="39" t="s">
        <v>19</v>
      </c>
      <c r="R4" s="41" t="s">
        <v>20</v>
      </c>
      <c r="S4" s="40"/>
      <c r="T4" s="71"/>
      <c r="U4" s="71"/>
      <c r="V4" s="34"/>
    </row>
    <row r="5" spans="1:22" x14ac:dyDescent="0.2">
      <c r="A5" s="1"/>
      <c r="B5" s="10">
        <v>1980.01</v>
      </c>
      <c r="C5" s="42">
        <f t="shared" ref="C5:C56" si="0">J5*Q5/100</f>
        <v>5411.1402228036595</v>
      </c>
      <c r="D5" s="43"/>
      <c r="E5" s="44"/>
      <c r="F5" s="45"/>
      <c r="G5" s="45"/>
      <c r="H5" s="34"/>
      <c r="I5" s="10">
        <v>1980.01</v>
      </c>
      <c r="J5" s="46">
        <v>7547882.1440000003</v>
      </c>
      <c r="K5" s="43"/>
      <c r="L5" s="44"/>
      <c r="M5" s="45"/>
      <c r="N5" s="45"/>
      <c r="O5" s="34"/>
      <c r="P5" s="10">
        <v>1980.01</v>
      </c>
      <c r="Q5" s="47">
        <v>7.1690841478031148E-2</v>
      </c>
      <c r="R5" s="43"/>
      <c r="S5" s="44"/>
      <c r="T5" s="45"/>
      <c r="U5" s="45"/>
      <c r="V5" s="34"/>
    </row>
    <row r="6" spans="1:22" x14ac:dyDescent="0.2">
      <c r="A6" s="1"/>
      <c r="B6" s="10">
        <v>1980.02</v>
      </c>
      <c r="C6" s="42">
        <f t="shared" si="0"/>
        <v>5703.3378157913812</v>
      </c>
      <c r="D6" s="43"/>
      <c r="E6" s="44"/>
      <c r="F6" s="45"/>
      <c r="G6" s="45"/>
      <c r="H6" s="34"/>
      <c r="I6" s="10">
        <v>1980.02</v>
      </c>
      <c r="J6" s="46">
        <v>7536518.9919999996</v>
      </c>
      <c r="K6" s="43"/>
      <c r="L6" s="44"/>
      <c r="M6" s="45"/>
      <c r="N6" s="45"/>
      <c r="O6" s="34"/>
      <c r="P6" s="10">
        <v>1980.02</v>
      </c>
      <c r="Q6" s="47">
        <v>7.5676022602019097E-2</v>
      </c>
      <c r="R6" s="43"/>
      <c r="S6" s="44"/>
      <c r="T6" s="45"/>
      <c r="U6" s="45"/>
      <c r="V6" s="34"/>
    </row>
    <row r="7" spans="1:22" x14ac:dyDescent="0.2">
      <c r="A7" s="1"/>
      <c r="B7" s="10">
        <v>1980.03</v>
      </c>
      <c r="C7" s="42">
        <f t="shared" si="0"/>
        <v>5920.8009304159423</v>
      </c>
      <c r="D7" s="43"/>
      <c r="E7" s="44"/>
      <c r="F7" s="45"/>
      <c r="G7" s="45"/>
      <c r="H7" s="34"/>
      <c r="I7" s="10">
        <v>1980.03</v>
      </c>
      <c r="J7" s="46">
        <v>7478780.8200000003</v>
      </c>
      <c r="K7" s="43"/>
      <c r="L7" s="44"/>
      <c r="M7" s="45"/>
      <c r="N7" s="45"/>
      <c r="O7" s="34"/>
      <c r="P7" s="10">
        <v>1980.03</v>
      </c>
      <c r="Q7" s="47">
        <v>7.9167996400995505E-2</v>
      </c>
      <c r="R7" s="43"/>
      <c r="S7" s="44"/>
      <c r="T7" s="45"/>
      <c r="U7" s="45"/>
      <c r="V7" s="34"/>
    </row>
    <row r="8" spans="1:22" x14ac:dyDescent="0.2">
      <c r="A8" s="1"/>
      <c r="B8" s="10">
        <v>1980.04</v>
      </c>
      <c r="C8" s="42">
        <f t="shared" si="0"/>
        <v>6584.8252834518407</v>
      </c>
      <c r="D8" s="15">
        <f>AVERAGE(C5:C8)</f>
        <v>5905.0260631157053</v>
      </c>
      <c r="E8" s="44"/>
      <c r="F8" s="45"/>
      <c r="G8" s="45"/>
      <c r="H8" s="34"/>
      <c r="I8" s="10">
        <v>1980.04</v>
      </c>
      <c r="J8" s="46">
        <v>8008666.6399999997</v>
      </c>
      <c r="K8" s="15">
        <f>AVERAGE(J5:J8)</f>
        <v>7642962.1490000002</v>
      </c>
      <c r="L8" s="44"/>
      <c r="M8" s="45"/>
      <c r="N8" s="45"/>
      <c r="O8" s="34"/>
      <c r="P8" s="10">
        <v>1980.04</v>
      </c>
      <c r="Q8" s="47">
        <v>8.2221243303639877E-2</v>
      </c>
      <c r="R8" s="48">
        <f>(D8/K8)*100</f>
        <v>7.7260961757979058E-2</v>
      </c>
      <c r="S8" s="44"/>
      <c r="T8" s="45"/>
      <c r="U8" s="45"/>
      <c r="V8" s="34"/>
    </row>
    <row r="9" spans="1:22" x14ac:dyDescent="0.2">
      <c r="A9" s="1"/>
      <c r="B9" s="10">
        <v>1981.01</v>
      </c>
      <c r="C9" s="42">
        <f t="shared" si="0"/>
        <v>7511.4314772409925</v>
      </c>
      <c r="D9" s="15"/>
      <c r="E9" s="44"/>
      <c r="F9" s="45"/>
      <c r="G9" s="45"/>
      <c r="H9" s="34"/>
      <c r="I9" s="10">
        <v>1981.01</v>
      </c>
      <c r="J9" s="46">
        <v>8229212.7019999996</v>
      </c>
      <c r="K9" s="43"/>
      <c r="L9" s="44"/>
      <c r="M9" s="45"/>
      <c r="N9" s="45"/>
      <c r="O9" s="34"/>
      <c r="P9" s="10">
        <v>1981.01</v>
      </c>
      <c r="Q9" s="47">
        <v>9.1277644037751501E-2</v>
      </c>
      <c r="R9" s="49"/>
      <c r="S9" s="44"/>
      <c r="T9" s="45"/>
      <c r="U9" s="45"/>
      <c r="V9" s="34"/>
    </row>
    <row r="10" spans="1:22" x14ac:dyDescent="0.2">
      <c r="A10" s="1"/>
      <c r="B10" s="10">
        <v>1981.02</v>
      </c>
      <c r="C10" s="42">
        <f t="shared" si="0"/>
        <v>8080.543662635866</v>
      </c>
      <c r="D10" s="15"/>
      <c r="E10" s="44"/>
      <c r="F10" s="45"/>
      <c r="G10" s="45"/>
      <c r="H10" s="34"/>
      <c r="I10" s="10">
        <v>1981.02</v>
      </c>
      <c r="J10" s="46">
        <v>8417818.0040000007</v>
      </c>
      <c r="K10" s="43"/>
      <c r="L10" s="44"/>
      <c r="M10" s="45"/>
      <c r="N10" s="45"/>
      <c r="O10" s="34"/>
      <c r="P10" s="10">
        <v>1981.02</v>
      </c>
      <c r="Q10" s="47">
        <v>9.5993328185476706E-2</v>
      </c>
      <c r="R10" s="49"/>
      <c r="S10" s="44"/>
      <c r="T10" s="45"/>
      <c r="U10" s="45"/>
      <c r="V10" s="34"/>
    </row>
    <row r="11" spans="1:22" x14ac:dyDescent="0.2">
      <c r="A11" s="1"/>
      <c r="B11" s="10">
        <v>1981.03</v>
      </c>
      <c r="C11" s="42">
        <f t="shared" si="0"/>
        <v>8173.3506782851182</v>
      </c>
      <c r="D11" s="15"/>
      <c r="E11" s="44"/>
      <c r="F11" s="45"/>
      <c r="G11" s="45"/>
      <c r="H11" s="34"/>
      <c r="I11" s="10">
        <v>1981.03</v>
      </c>
      <c r="J11" s="46">
        <v>8211045.5269999998</v>
      </c>
      <c r="K11" s="43"/>
      <c r="L11" s="44"/>
      <c r="M11" s="45"/>
      <c r="N11" s="45"/>
      <c r="O11" s="34"/>
      <c r="P11" s="10">
        <v>1981.03</v>
      </c>
      <c r="Q11" s="47">
        <v>9.954092510398424E-2</v>
      </c>
      <c r="R11" s="49"/>
      <c r="S11" s="44"/>
      <c r="T11" s="45"/>
      <c r="U11" s="45"/>
      <c r="V11" s="34"/>
    </row>
    <row r="12" spans="1:22" x14ac:dyDescent="0.2">
      <c r="A12" s="1"/>
      <c r="B12" s="10">
        <v>1981.04</v>
      </c>
      <c r="C12" s="42">
        <f t="shared" si="0"/>
        <v>8963.2023162243786</v>
      </c>
      <c r="D12" s="15">
        <f>AVERAGE(C9:C12)</f>
        <v>8182.1320335965884</v>
      </c>
      <c r="E12" s="44"/>
      <c r="F12" s="45"/>
      <c r="G12" s="45"/>
      <c r="H12" s="34"/>
      <c r="I12" s="10">
        <v>1981.04</v>
      </c>
      <c r="J12" s="46">
        <v>8614524.8650000002</v>
      </c>
      <c r="K12" s="15">
        <f>AVERAGE(J9:J12)</f>
        <v>8368150.2744999994</v>
      </c>
      <c r="L12" s="44"/>
      <c r="M12" s="45"/>
      <c r="N12" s="45"/>
      <c r="O12" s="34"/>
      <c r="P12" s="10">
        <v>1981.04</v>
      </c>
      <c r="Q12" s="47">
        <v>0.10404755290266818</v>
      </c>
      <c r="R12" s="48">
        <f>(D12/K12)*100</f>
        <v>9.7777068589814192E-2</v>
      </c>
      <c r="S12" s="44"/>
      <c r="T12" s="45"/>
      <c r="U12" s="45"/>
      <c r="V12" s="34"/>
    </row>
    <row r="13" spans="1:22" x14ac:dyDescent="0.2">
      <c r="A13" s="1"/>
      <c r="B13" s="10">
        <v>1982.01</v>
      </c>
      <c r="C13" s="42">
        <f t="shared" si="0"/>
        <v>10455.345086135912</v>
      </c>
      <c r="D13" s="15"/>
      <c r="E13" s="44"/>
      <c r="F13" s="45"/>
      <c r="G13" s="45"/>
      <c r="H13" s="34"/>
      <c r="I13" s="10">
        <v>1982.01</v>
      </c>
      <c r="J13" s="46">
        <v>8512096.4000000004</v>
      </c>
      <c r="K13" s="43"/>
      <c r="L13" s="44"/>
      <c r="M13" s="45"/>
      <c r="N13" s="45"/>
      <c r="O13" s="34"/>
      <c r="P13" s="10">
        <v>1982.01</v>
      </c>
      <c r="Q13" s="47">
        <v>0.12282926079333303</v>
      </c>
      <c r="R13" s="43"/>
      <c r="S13" s="44"/>
      <c r="T13" s="45"/>
      <c r="U13" s="45"/>
      <c r="V13" s="34"/>
    </row>
    <row r="14" spans="1:22" x14ac:dyDescent="0.2">
      <c r="A14" s="1"/>
      <c r="B14" s="10">
        <v>1982.02</v>
      </c>
      <c r="C14" s="42">
        <f t="shared" si="0"/>
        <v>11979.582897939899</v>
      </c>
      <c r="D14" s="15"/>
      <c r="E14" s="44"/>
      <c r="F14" s="45"/>
      <c r="G14" s="45"/>
      <c r="H14" s="34"/>
      <c r="I14" s="10">
        <v>1982.02</v>
      </c>
      <c r="J14" s="46">
        <v>8481760.7589999996</v>
      </c>
      <c r="K14" s="43"/>
      <c r="L14" s="44"/>
      <c r="M14" s="45"/>
      <c r="N14" s="45"/>
      <c r="O14" s="34"/>
      <c r="P14" s="10">
        <v>1982.02</v>
      </c>
      <c r="Q14" s="47">
        <v>0.14123933978246625</v>
      </c>
      <c r="R14" s="43"/>
      <c r="S14" s="44"/>
      <c r="T14" s="45"/>
      <c r="U14" s="45"/>
      <c r="V14" s="34"/>
    </row>
    <row r="15" spans="1:22" x14ac:dyDescent="0.2">
      <c r="A15" s="1"/>
      <c r="B15" s="10">
        <v>1982.03</v>
      </c>
      <c r="C15" s="42">
        <f t="shared" si="0"/>
        <v>13652.586850496391</v>
      </c>
      <c r="D15" s="15"/>
      <c r="E15" s="44"/>
      <c r="F15" s="45"/>
      <c r="G15" s="45"/>
      <c r="H15" s="34"/>
      <c r="I15" s="10">
        <v>1982.03</v>
      </c>
      <c r="J15" s="46">
        <v>8198953.8990000002</v>
      </c>
      <c r="K15" s="43"/>
      <c r="L15" s="44"/>
      <c r="M15" s="45"/>
      <c r="N15" s="45"/>
      <c r="O15" s="34"/>
      <c r="P15" s="10">
        <v>1982.03</v>
      </c>
      <c r="Q15" s="47">
        <v>0.16651620461192682</v>
      </c>
      <c r="R15" s="43"/>
      <c r="S15" s="44"/>
      <c r="T15" s="45"/>
      <c r="U15" s="45"/>
      <c r="V15" s="34"/>
    </row>
    <row r="16" spans="1:22" x14ac:dyDescent="0.2">
      <c r="A16" s="1"/>
      <c r="B16" s="10">
        <v>1982.04</v>
      </c>
      <c r="C16" s="42">
        <f t="shared" si="0"/>
        <v>16238.405697599712</v>
      </c>
      <c r="D16" s="15">
        <f>AVERAGE(C13:C16)</f>
        <v>13081.480133042976</v>
      </c>
      <c r="E16" s="44"/>
      <c r="F16" s="45"/>
      <c r="G16" s="45"/>
      <c r="H16" s="34"/>
      <c r="I16" s="10">
        <v>1982.04</v>
      </c>
      <c r="J16" s="46">
        <v>8277251.6890000002</v>
      </c>
      <c r="K16" s="15">
        <f>AVERAGE(J13:J16)</f>
        <v>8367515.6867500003</v>
      </c>
      <c r="L16" s="44"/>
      <c r="M16" s="45"/>
      <c r="N16" s="45"/>
      <c r="O16" s="34"/>
      <c r="P16" s="10">
        <v>1982.04</v>
      </c>
      <c r="Q16" s="47">
        <v>0.19618112759793974</v>
      </c>
      <c r="R16" s="48">
        <f t="shared" ref="R16" si="1">(D16/K16)*100</f>
        <v>0.15633648770754693</v>
      </c>
      <c r="S16" s="44"/>
      <c r="T16" s="45"/>
      <c r="U16" s="45"/>
      <c r="V16" s="34"/>
    </row>
    <row r="17" spans="1:22" x14ac:dyDescent="0.2">
      <c r="A17" s="1"/>
      <c r="B17" s="10">
        <v>1983.01</v>
      </c>
      <c r="C17" s="42">
        <f t="shared" si="0"/>
        <v>19424.799733098211</v>
      </c>
      <c r="D17" s="15"/>
      <c r="E17" s="44"/>
      <c r="F17" s="45"/>
      <c r="G17" s="45"/>
      <c r="H17" s="34"/>
      <c r="I17" s="10">
        <v>1983.01</v>
      </c>
      <c r="J17" s="46">
        <v>8120479.8499999996</v>
      </c>
      <c r="K17" s="43"/>
      <c r="L17" s="44"/>
      <c r="M17" s="45"/>
      <c r="N17" s="45"/>
      <c r="O17" s="34"/>
      <c r="P17" s="10">
        <v>1983.01</v>
      </c>
      <c r="Q17" s="47">
        <v>0.2392075356618022</v>
      </c>
      <c r="R17" s="49"/>
      <c r="S17" s="44"/>
      <c r="T17" s="45"/>
      <c r="U17" s="45"/>
      <c r="V17" s="34"/>
    </row>
    <row r="18" spans="1:22" x14ac:dyDescent="0.2">
      <c r="A18" s="1"/>
      <c r="B18" s="10">
        <v>1983.02</v>
      </c>
      <c r="C18" s="42">
        <f t="shared" si="0"/>
        <v>22170.1741681971</v>
      </c>
      <c r="D18" s="15"/>
      <c r="E18" s="44"/>
      <c r="F18" s="45"/>
      <c r="G18" s="45"/>
      <c r="H18" s="34"/>
      <c r="I18" s="10">
        <v>1983.02</v>
      </c>
      <c r="J18" s="46">
        <v>7997531.1169999996</v>
      </c>
      <c r="K18" s="43"/>
      <c r="L18" s="44"/>
      <c r="M18" s="45"/>
      <c r="N18" s="45"/>
      <c r="O18" s="34"/>
      <c r="P18" s="10">
        <v>1983.02</v>
      </c>
      <c r="Q18" s="47">
        <v>0.27721272782635298</v>
      </c>
      <c r="R18" s="49"/>
      <c r="S18" s="44"/>
      <c r="T18" s="45"/>
      <c r="U18" s="45"/>
      <c r="V18" s="34"/>
    </row>
    <row r="19" spans="1:22" x14ac:dyDescent="0.2">
      <c r="A19" s="1"/>
      <c r="B19" s="10">
        <v>1983.03</v>
      </c>
      <c r="C19" s="42">
        <f t="shared" si="0"/>
        <v>24609.828138021574</v>
      </c>
      <c r="D19" s="15"/>
      <c r="E19" s="44"/>
      <c r="F19" s="45"/>
      <c r="G19" s="45"/>
      <c r="H19" s="34"/>
      <c r="I19" s="10">
        <v>1983.03</v>
      </c>
      <c r="J19" s="46">
        <v>7764430.8439999996</v>
      </c>
      <c r="K19" s="43"/>
      <c r="L19" s="44"/>
      <c r="M19" s="45"/>
      <c r="N19" s="45"/>
      <c r="O19" s="34"/>
      <c r="P19" s="10">
        <v>1983.03</v>
      </c>
      <c r="Q19" s="47">
        <v>0.31695598341298814</v>
      </c>
      <c r="R19" s="49"/>
      <c r="S19" s="44"/>
      <c r="T19" s="45"/>
      <c r="U19" s="45"/>
      <c r="V19" s="34"/>
    </row>
    <row r="20" spans="1:22" x14ac:dyDescent="0.2">
      <c r="A20" s="1"/>
      <c r="B20" s="10">
        <v>1983.04</v>
      </c>
      <c r="C20" s="42">
        <f t="shared" si="0"/>
        <v>28313.436093360287</v>
      </c>
      <c r="D20" s="15">
        <f>AVERAGE(C17:C20)</f>
        <v>23629.559533169293</v>
      </c>
      <c r="E20" s="44"/>
      <c r="F20" s="45"/>
      <c r="G20" s="45"/>
      <c r="H20" s="34"/>
      <c r="I20" s="10">
        <v>1983.04</v>
      </c>
      <c r="J20" s="46">
        <v>8127328.5880000005</v>
      </c>
      <c r="K20" s="15">
        <f>AVERAGE(J17:J20)</f>
        <v>8002442.5997500001</v>
      </c>
      <c r="L20" s="44"/>
      <c r="M20" s="45"/>
      <c r="N20" s="45"/>
      <c r="O20" s="34"/>
      <c r="P20" s="10">
        <v>1983.04</v>
      </c>
      <c r="Q20" s="47">
        <v>0.34837321743290989</v>
      </c>
      <c r="R20" s="48">
        <f t="shared" ref="R20" si="2">(D20/K20)*100</f>
        <v>0.29527933800996575</v>
      </c>
      <c r="S20" s="44"/>
      <c r="T20" s="45"/>
      <c r="U20" s="45"/>
      <c r="V20" s="34"/>
    </row>
    <row r="21" spans="1:22" x14ac:dyDescent="0.2">
      <c r="A21" s="1"/>
      <c r="B21" s="10">
        <v>1984.01</v>
      </c>
      <c r="C21" s="42">
        <f t="shared" si="0"/>
        <v>33517.551296601676</v>
      </c>
      <c r="D21" s="15"/>
      <c r="E21" s="44"/>
      <c r="F21" s="45"/>
      <c r="G21" s="45"/>
      <c r="H21" s="34"/>
      <c r="I21" s="10">
        <v>1984.01</v>
      </c>
      <c r="J21" s="46">
        <v>8384896.2300000004</v>
      </c>
      <c r="K21" s="43"/>
      <c r="L21" s="44"/>
      <c r="M21" s="45"/>
      <c r="N21" s="45"/>
      <c r="O21" s="34"/>
      <c r="P21" s="10">
        <v>1984.01</v>
      </c>
      <c r="Q21" s="47">
        <v>0.39973722246770937</v>
      </c>
      <c r="R21" s="43"/>
      <c r="S21" s="44"/>
      <c r="T21" s="45"/>
      <c r="U21" s="45"/>
      <c r="V21" s="34"/>
    </row>
    <row r="22" spans="1:22" x14ac:dyDescent="0.2">
      <c r="A22" s="1"/>
      <c r="B22" s="10">
        <v>1984.02</v>
      </c>
      <c r="C22" s="42">
        <f t="shared" si="0"/>
        <v>36648.018784098465</v>
      </c>
      <c r="D22" s="15"/>
      <c r="E22" s="44"/>
      <c r="F22" s="45"/>
      <c r="G22" s="45"/>
      <c r="H22" s="34"/>
      <c r="I22" s="10">
        <v>1984.02</v>
      </c>
      <c r="J22" s="46">
        <v>8232124.5729999999</v>
      </c>
      <c r="K22" s="43"/>
      <c r="L22" s="44"/>
      <c r="M22" s="45"/>
      <c r="N22" s="45"/>
      <c r="O22" s="34"/>
      <c r="P22" s="10">
        <v>1984.02</v>
      </c>
      <c r="Q22" s="47">
        <v>0.44518299570317332</v>
      </c>
      <c r="R22" s="43"/>
      <c r="S22" s="44"/>
      <c r="T22" s="45"/>
      <c r="U22" s="45"/>
      <c r="V22" s="34"/>
    </row>
    <row r="23" spans="1:22" x14ac:dyDescent="0.2">
      <c r="A23" s="1"/>
      <c r="B23" s="10">
        <v>1984.03</v>
      </c>
      <c r="C23" s="42">
        <f t="shared" si="0"/>
        <v>40260.607413386198</v>
      </c>
      <c r="D23" s="15"/>
      <c r="E23" s="44"/>
      <c r="F23" s="45"/>
      <c r="G23" s="45"/>
      <c r="H23" s="34"/>
      <c r="I23" s="10">
        <v>1984.03</v>
      </c>
      <c r="J23" s="46">
        <v>8119301.5240000002</v>
      </c>
      <c r="K23" s="43"/>
      <c r="L23" s="44"/>
      <c r="M23" s="45"/>
      <c r="N23" s="45"/>
      <c r="O23" s="34"/>
      <c r="P23" s="10">
        <v>1984.03</v>
      </c>
      <c r="Q23" s="47">
        <v>0.49586294208164444</v>
      </c>
      <c r="R23" s="43"/>
      <c r="S23" s="44"/>
      <c r="T23" s="45"/>
      <c r="U23" s="45"/>
      <c r="V23" s="34"/>
    </row>
    <row r="24" spans="1:22" x14ac:dyDescent="0.2">
      <c r="A24" s="1"/>
      <c r="B24" s="10">
        <v>1984.04</v>
      </c>
      <c r="C24" s="42">
        <f t="shared" si="0"/>
        <v>44572.723624538266</v>
      </c>
      <c r="D24" s="15">
        <f>AVERAGE(C21:C24)</f>
        <v>38749.725279656152</v>
      </c>
      <c r="E24" s="44"/>
      <c r="F24" s="45"/>
      <c r="G24" s="45"/>
      <c r="H24" s="34"/>
      <c r="I24" s="10">
        <v>1984.04</v>
      </c>
      <c r="J24" s="46">
        <v>8389536.3739999998</v>
      </c>
      <c r="K24" s="15">
        <f>AVERAGE(J21:J24)</f>
        <v>8281464.6752499994</v>
      </c>
      <c r="L24" s="44"/>
      <c r="M24" s="45"/>
      <c r="N24" s="45"/>
      <c r="O24" s="34"/>
      <c r="P24" s="10">
        <v>1984.04</v>
      </c>
      <c r="Q24" s="47">
        <v>0.53128947342875266</v>
      </c>
      <c r="R24" s="48">
        <f t="shared" ref="R24" si="3">(D24/K24)*100</f>
        <v>0.46790908129408137</v>
      </c>
      <c r="S24" s="44"/>
      <c r="T24" s="45"/>
      <c r="U24" s="45"/>
      <c r="V24" s="34"/>
    </row>
    <row r="25" spans="1:22" x14ac:dyDescent="0.2">
      <c r="A25" s="1"/>
      <c r="B25" s="10">
        <v>1985.01</v>
      </c>
      <c r="C25" s="42">
        <f t="shared" si="0"/>
        <v>53146.267215593631</v>
      </c>
      <c r="D25" s="15"/>
      <c r="E25" s="44"/>
      <c r="F25" s="45"/>
      <c r="G25" s="45"/>
      <c r="H25" s="34"/>
      <c r="I25" s="10">
        <v>1985.01</v>
      </c>
      <c r="J25" s="46">
        <v>8539105.0409999993</v>
      </c>
      <c r="K25" s="43"/>
      <c r="L25" s="44"/>
      <c r="M25" s="45"/>
      <c r="N25" s="45"/>
      <c r="O25" s="34"/>
      <c r="P25" s="10">
        <v>1985.01</v>
      </c>
      <c r="Q25" s="47">
        <v>0.62238685389645665</v>
      </c>
      <c r="R25" s="49"/>
      <c r="S25" s="44"/>
      <c r="T25" s="45"/>
      <c r="U25" s="45"/>
      <c r="V25" s="34"/>
    </row>
    <row r="26" spans="1:22" x14ac:dyDescent="0.2">
      <c r="A26" s="1"/>
      <c r="B26" s="10">
        <v>1985.02</v>
      </c>
      <c r="C26" s="42">
        <f t="shared" si="0"/>
        <v>58183.734522861792</v>
      </c>
      <c r="D26" s="15"/>
      <c r="E26" s="44"/>
      <c r="F26" s="45"/>
      <c r="G26" s="45"/>
      <c r="H26" s="34"/>
      <c r="I26" s="10">
        <v>1985.02</v>
      </c>
      <c r="J26" s="46">
        <v>8487030.4680000003</v>
      </c>
      <c r="K26" s="43"/>
      <c r="L26" s="44"/>
      <c r="M26" s="45"/>
      <c r="N26" s="45"/>
      <c r="O26" s="34"/>
      <c r="P26" s="10">
        <v>1985.02</v>
      </c>
      <c r="Q26" s="47">
        <v>0.68556057082911592</v>
      </c>
      <c r="R26" s="49"/>
      <c r="S26" s="44"/>
      <c r="T26" s="45"/>
      <c r="U26" s="45"/>
      <c r="V26" s="34"/>
    </row>
    <row r="27" spans="1:22" x14ac:dyDescent="0.2">
      <c r="A27" s="1"/>
      <c r="B27" s="10">
        <v>1985.03</v>
      </c>
      <c r="C27" s="42">
        <f t="shared" si="0"/>
        <v>63497.854230783603</v>
      </c>
      <c r="D27" s="15"/>
      <c r="E27" s="44"/>
      <c r="F27" s="45"/>
      <c r="G27" s="45"/>
      <c r="H27" s="34"/>
      <c r="I27" s="10">
        <v>1985.03</v>
      </c>
      <c r="J27" s="46">
        <v>8193121.9589999998</v>
      </c>
      <c r="K27" s="43"/>
      <c r="L27" s="44"/>
      <c r="M27" s="45"/>
      <c r="N27" s="45"/>
      <c r="O27" s="34"/>
      <c r="P27" s="10">
        <v>1985.03</v>
      </c>
      <c r="Q27" s="47">
        <v>0.775014146604181</v>
      </c>
      <c r="R27" s="49"/>
      <c r="S27" s="44"/>
      <c r="T27" s="45"/>
      <c r="U27" s="45"/>
      <c r="V27" s="34"/>
    </row>
    <row r="28" spans="1:22" x14ac:dyDescent="0.2">
      <c r="A28" s="1"/>
      <c r="B28" s="10">
        <v>1985.04</v>
      </c>
      <c r="C28" s="42">
        <f t="shared" si="0"/>
        <v>72815.191301426035</v>
      </c>
      <c r="D28" s="15">
        <f>AVERAGE(C25:C28)</f>
        <v>61910.761817666265</v>
      </c>
      <c r="E28" s="44"/>
      <c r="F28" s="45"/>
      <c r="G28" s="45"/>
      <c r="H28" s="34"/>
      <c r="I28" s="10">
        <v>1985.04</v>
      </c>
      <c r="J28" s="46">
        <v>8528896.0490000006</v>
      </c>
      <c r="K28" s="15">
        <f>AVERAGE(J25:J28)</f>
        <v>8437038.3792499993</v>
      </c>
      <c r="L28" s="44"/>
      <c r="M28" s="45"/>
      <c r="N28" s="45"/>
      <c r="O28" s="34"/>
      <c r="P28" s="10">
        <v>1985.04</v>
      </c>
      <c r="Q28" s="47">
        <v>0.85374696658383464</v>
      </c>
      <c r="R28" s="48">
        <f t="shared" ref="R28" si="4">(D28/K28)*100</f>
        <v>0.73379732359555483</v>
      </c>
      <c r="S28" s="44"/>
      <c r="T28" s="45"/>
      <c r="U28" s="45"/>
      <c r="V28" s="34"/>
    </row>
    <row r="29" spans="1:22" x14ac:dyDescent="0.2">
      <c r="A29" s="1"/>
      <c r="B29" s="10">
        <v>1986.01</v>
      </c>
      <c r="C29" s="42">
        <f t="shared" si="0"/>
        <v>80267.24376167616</v>
      </c>
      <c r="D29" s="15"/>
      <c r="E29" s="44"/>
      <c r="F29" s="45"/>
      <c r="G29" s="45"/>
      <c r="H29" s="34"/>
      <c r="I29" s="10">
        <v>1986.01</v>
      </c>
      <c r="J29" s="46">
        <v>8208491.352</v>
      </c>
      <c r="K29" s="43"/>
      <c r="L29" s="44"/>
      <c r="M29" s="45"/>
      <c r="N29" s="45"/>
      <c r="O29" s="34"/>
      <c r="P29" s="10">
        <v>1986.01</v>
      </c>
      <c r="Q29" s="47">
        <v>0.97785622618849488</v>
      </c>
      <c r="R29" s="43"/>
      <c r="S29" s="44"/>
      <c r="T29" s="45"/>
      <c r="U29" s="45"/>
      <c r="V29" s="34"/>
    </row>
    <row r="30" spans="1:22" x14ac:dyDescent="0.2">
      <c r="A30" s="1"/>
      <c r="B30" s="10">
        <v>1986.02</v>
      </c>
      <c r="C30" s="42">
        <f t="shared" si="0"/>
        <v>94572.091136696807</v>
      </c>
      <c r="D30" s="15"/>
      <c r="E30" s="44"/>
      <c r="F30" s="45"/>
      <c r="G30" s="45"/>
      <c r="H30" s="34"/>
      <c r="I30" s="10">
        <v>1986.02</v>
      </c>
      <c r="J30" s="46">
        <v>8409218.6520000007</v>
      </c>
      <c r="K30" s="43"/>
      <c r="L30" s="44"/>
      <c r="M30" s="45"/>
      <c r="N30" s="45"/>
      <c r="O30" s="34"/>
      <c r="P30" s="10">
        <v>1986.02</v>
      </c>
      <c r="Q30" s="47">
        <v>1.1246239995698568</v>
      </c>
      <c r="R30" s="43"/>
      <c r="S30" s="44"/>
      <c r="T30" s="45"/>
      <c r="U30" s="45"/>
      <c r="V30" s="34"/>
    </row>
    <row r="31" spans="1:22" x14ac:dyDescent="0.2">
      <c r="A31" s="1"/>
      <c r="B31" s="10">
        <v>1986.03</v>
      </c>
      <c r="C31" s="42">
        <f t="shared" si="0"/>
        <v>104807.1433429941</v>
      </c>
      <c r="D31" s="15"/>
      <c r="E31" s="44"/>
      <c r="F31" s="45"/>
      <c r="G31" s="45"/>
      <c r="H31" s="34"/>
      <c r="I31" s="10">
        <v>1986.03</v>
      </c>
      <c r="J31" s="46">
        <v>7769449.7829999998</v>
      </c>
      <c r="K31" s="43"/>
      <c r="L31" s="44"/>
      <c r="M31" s="45"/>
      <c r="N31" s="45"/>
      <c r="O31" s="34"/>
      <c r="P31" s="10">
        <v>1986.03</v>
      </c>
      <c r="Q31" s="47">
        <v>1.3489648079368262</v>
      </c>
      <c r="R31" s="43"/>
      <c r="S31" s="44"/>
      <c r="T31" s="45"/>
      <c r="U31" s="45"/>
      <c r="V31" s="34"/>
    </row>
    <row r="32" spans="1:22" x14ac:dyDescent="0.2">
      <c r="A32" s="1"/>
      <c r="B32" s="10">
        <v>1986.04</v>
      </c>
      <c r="C32" s="42">
        <f t="shared" si="0"/>
        <v>128953.44952749572</v>
      </c>
      <c r="D32" s="15">
        <f>AVERAGE(C29:C32)</f>
        <v>102149.98194221569</v>
      </c>
      <c r="E32" s="44"/>
      <c r="F32" s="45"/>
      <c r="G32" s="45"/>
      <c r="H32" s="34"/>
      <c r="I32" s="10">
        <v>1986.04</v>
      </c>
      <c r="J32" s="46">
        <v>8109501.7910000002</v>
      </c>
      <c r="K32" s="15">
        <f>AVERAGE(J29:J32)</f>
        <v>8124165.3945000004</v>
      </c>
      <c r="L32" s="44"/>
      <c r="M32" s="45"/>
      <c r="N32" s="45"/>
      <c r="O32" s="34"/>
      <c r="P32" s="10">
        <v>1986.04</v>
      </c>
      <c r="Q32" s="47">
        <v>1.5901525500692217</v>
      </c>
      <c r="R32" s="48">
        <f t="shared" ref="R32" si="5">(D32/K32)*100</f>
        <v>1.2573597038210285</v>
      </c>
      <c r="S32" s="44"/>
      <c r="T32" s="45"/>
      <c r="U32" s="45"/>
      <c r="V32" s="34"/>
    </row>
    <row r="33" spans="1:22" x14ac:dyDescent="0.2">
      <c r="A33" s="1"/>
      <c r="B33" s="10">
        <v>1987.01</v>
      </c>
      <c r="C33" s="42">
        <f t="shared" si="0"/>
        <v>167813.18833482332</v>
      </c>
      <c r="D33" s="15"/>
      <c r="E33" s="44"/>
      <c r="F33" s="45"/>
      <c r="G33" s="45"/>
      <c r="H33" s="34"/>
      <c r="I33" s="10">
        <v>1987.01</v>
      </c>
      <c r="J33" s="46">
        <v>8119219.0379999997</v>
      </c>
      <c r="K33" s="43"/>
      <c r="L33" s="44"/>
      <c r="M33" s="45"/>
      <c r="N33" s="45"/>
      <c r="O33" s="34"/>
      <c r="P33" s="10">
        <v>1987.01</v>
      </c>
      <c r="Q33" s="47">
        <v>2.0668636669292346</v>
      </c>
      <c r="R33" s="49"/>
      <c r="S33" s="44"/>
      <c r="T33" s="45"/>
      <c r="U33" s="45"/>
      <c r="V33" s="34"/>
    </row>
    <row r="34" spans="1:22" x14ac:dyDescent="0.2">
      <c r="A34" s="1"/>
      <c r="B34" s="10">
        <v>1987.02</v>
      </c>
      <c r="C34" s="42">
        <f t="shared" si="0"/>
        <v>217291.0728946513</v>
      </c>
      <c r="D34" s="15"/>
      <c r="E34" s="44"/>
      <c r="F34" s="45"/>
      <c r="G34" s="45"/>
      <c r="H34" s="34"/>
      <c r="I34" s="10">
        <v>1987.02</v>
      </c>
      <c r="J34" s="46">
        <v>8443175.1160000004</v>
      </c>
      <c r="K34" s="43"/>
      <c r="L34" s="44"/>
      <c r="M34" s="45"/>
      <c r="N34" s="45"/>
      <c r="O34" s="34"/>
      <c r="P34" s="10">
        <v>1987.02</v>
      </c>
      <c r="Q34" s="47">
        <v>2.5735706047702362</v>
      </c>
      <c r="R34" s="49"/>
      <c r="S34" s="44"/>
      <c r="T34" s="45"/>
      <c r="U34" s="45"/>
      <c r="V34" s="34"/>
    </row>
    <row r="35" spans="1:22" x14ac:dyDescent="0.2">
      <c r="A35" s="1"/>
      <c r="B35" s="10">
        <v>1987.03</v>
      </c>
      <c r="C35" s="42">
        <f t="shared" si="0"/>
        <v>261662.87315478991</v>
      </c>
      <c r="D35" s="15"/>
      <c r="E35" s="44"/>
      <c r="F35" s="45"/>
      <c r="G35" s="45"/>
      <c r="H35" s="34"/>
      <c r="I35" s="10">
        <v>1987.03</v>
      </c>
      <c r="J35" s="46">
        <v>8038083.5609999998</v>
      </c>
      <c r="K35" s="43"/>
      <c r="L35" s="44"/>
      <c r="M35" s="45"/>
      <c r="N35" s="45"/>
      <c r="O35" s="34"/>
      <c r="P35" s="10">
        <v>1987.03</v>
      </c>
      <c r="Q35" s="47">
        <v>3.2552892884113915</v>
      </c>
      <c r="R35" s="49"/>
      <c r="S35" s="44"/>
      <c r="T35" s="45"/>
      <c r="U35" s="45"/>
      <c r="V35" s="34"/>
    </row>
    <row r="36" spans="1:22" x14ac:dyDescent="0.2">
      <c r="A36" s="1"/>
      <c r="B36" s="10">
        <v>1987.04</v>
      </c>
      <c r="C36" s="42">
        <f t="shared" si="0"/>
        <v>350582.16479410738</v>
      </c>
      <c r="D36" s="15">
        <f>AVERAGE(C33:C36)</f>
        <v>249337.32479459298</v>
      </c>
      <c r="E36" s="44"/>
      <c r="F36" s="45"/>
      <c r="G36" s="45"/>
      <c r="H36" s="34"/>
      <c r="I36" s="10">
        <v>1987.04</v>
      </c>
      <c r="J36" s="46">
        <v>8568977.2870000005</v>
      </c>
      <c r="K36" s="15">
        <f>AVERAGE(J33:J36)</f>
        <v>8292363.7505000001</v>
      </c>
      <c r="L36" s="44"/>
      <c r="M36" s="45"/>
      <c r="N36" s="45"/>
      <c r="O36" s="34"/>
      <c r="P36" s="10">
        <v>1987.04</v>
      </c>
      <c r="Q36" s="47">
        <v>4.0912952975844128</v>
      </c>
      <c r="R36" s="48">
        <f t="shared" ref="R36" si="6">(D36/K36)*100</f>
        <v>3.006830528624107</v>
      </c>
      <c r="S36" s="44"/>
      <c r="T36" s="45"/>
      <c r="U36" s="45"/>
      <c r="V36" s="34"/>
    </row>
    <row r="37" spans="1:22" x14ac:dyDescent="0.2">
      <c r="A37" s="1"/>
      <c r="B37" s="10">
        <v>1988.01</v>
      </c>
      <c r="C37" s="42">
        <f t="shared" si="0"/>
        <v>461348.05452511058</v>
      </c>
      <c r="D37" s="15"/>
      <c r="E37" s="44"/>
      <c r="F37" s="45"/>
      <c r="G37" s="45"/>
      <c r="H37" s="34"/>
      <c r="I37" s="10">
        <v>1988.01</v>
      </c>
      <c r="J37" s="46">
        <v>8378163.1619999995</v>
      </c>
      <c r="K37" s="43"/>
      <c r="L37" s="44"/>
      <c r="M37" s="45"/>
      <c r="N37" s="45"/>
      <c r="O37" s="34"/>
      <c r="P37" s="10">
        <v>1988.01</v>
      </c>
      <c r="Q37" s="47">
        <v>5.5065537111714535</v>
      </c>
      <c r="R37" s="43"/>
      <c r="S37" s="44"/>
      <c r="T37" s="45"/>
      <c r="U37" s="45"/>
      <c r="V37" s="34"/>
    </row>
    <row r="38" spans="1:22" x14ac:dyDescent="0.2">
      <c r="A38" s="1"/>
      <c r="B38" s="10">
        <v>1988.02</v>
      </c>
      <c r="C38" s="42">
        <f t="shared" si="0"/>
        <v>514100.45577277197</v>
      </c>
      <c r="D38" s="15"/>
      <c r="E38" s="44"/>
      <c r="F38" s="45"/>
      <c r="G38" s="45"/>
      <c r="H38" s="34"/>
      <c r="I38" s="10">
        <v>1988.02</v>
      </c>
      <c r="J38" s="46">
        <v>8546889.0280000009</v>
      </c>
      <c r="K38" s="43"/>
      <c r="L38" s="44"/>
      <c r="M38" s="45"/>
      <c r="N38" s="45"/>
      <c r="O38" s="34"/>
      <c r="P38" s="10">
        <v>1988.02</v>
      </c>
      <c r="Q38" s="47">
        <v>6.015059445472561</v>
      </c>
      <c r="R38" s="43"/>
      <c r="S38" s="44"/>
      <c r="T38" s="45"/>
      <c r="U38" s="45"/>
      <c r="V38" s="34"/>
    </row>
    <row r="39" spans="1:22" x14ac:dyDescent="0.2">
      <c r="A39" s="1"/>
      <c r="B39" s="10">
        <v>1988.03</v>
      </c>
      <c r="C39" s="42">
        <f t="shared" si="0"/>
        <v>507422.67533327086</v>
      </c>
      <c r="D39" s="15"/>
      <c r="E39" s="44"/>
      <c r="F39" s="45"/>
      <c r="G39" s="45"/>
      <c r="H39" s="34"/>
      <c r="I39" s="10">
        <v>1988.03</v>
      </c>
      <c r="J39" s="46">
        <v>8031742.4079999998</v>
      </c>
      <c r="K39" s="43"/>
      <c r="L39" s="44"/>
      <c r="M39" s="45"/>
      <c r="N39" s="45"/>
      <c r="O39" s="34"/>
      <c r="P39" s="10">
        <v>1988.03</v>
      </c>
      <c r="Q39" s="47">
        <v>6.317716001796243</v>
      </c>
      <c r="R39" s="43"/>
      <c r="S39" s="44"/>
      <c r="T39" s="45"/>
      <c r="U39" s="45"/>
      <c r="V39" s="34"/>
    </row>
    <row r="40" spans="1:22" x14ac:dyDescent="0.2">
      <c r="A40" s="1"/>
      <c r="B40" s="10">
        <v>1988.04</v>
      </c>
      <c r="C40" s="42">
        <f t="shared" si="0"/>
        <v>554063.9601957025</v>
      </c>
      <c r="D40" s="15">
        <f>AVERAGE(C37:C40)</f>
        <v>509233.78645671398</v>
      </c>
      <c r="E40" s="44"/>
      <c r="F40" s="45"/>
      <c r="G40" s="45"/>
      <c r="H40" s="34"/>
      <c r="I40" s="10">
        <v>1988.04</v>
      </c>
      <c r="J40" s="46">
        <v>8636950.8440000005</v>
      </c>
      <c r="K40" s="15">
        <f>AVERAGE(J37:J40)</f>
        <v>8398436.3605000004</v>
      </c>
      <c r="L40" s="44"/>
      <c r="M40" s="45"/>
      <c r="N40" s="45"/>
      <c r="O40" s="34"/>
      <c r="P40" s="10">
        <v>1988.04</v>
      </c>
      <c r="Q40" s="47">
        <v>6.4150412593884907</v>
      </c>
      <c r="R40" s="48">
        <f t="shared" ref="R40" si="7">(D40/K40)*100</f>
        <v>6.0634356753808492</v>
      </c>
      <c r="S40" s="44"/>
      <c r="T40" s="45"/>
      <c r="U40" s="45"/>
      <c r="V40" s="34"/>
    </row>
    <row r="41" spans="1:22" x14ac:dyDescent="0.2">
      <c r="A41" s="1"/>
      <c r="B41" s="10">
        <v>1989.01</v>
      </c>
      <c r="C41" s="42">
        <f t="shared" si="0"/>
        <v>617090.10175684339</v>
      </c>
      <c r="D41" s="15"/>
      <c r="E41" s="44"/>
      <c r="F41" s="45"/>
      <c r="G41" s="45"/>
      <c r="H41" s="34"/>
      <c r="I41" s="10">
        <v>1989.01</v>
      </c>
      <c r="J41" s="46">
        <v>8575114.0590000004</v>
      </c>
      <c r="K41" s="43"/>
      <c r="L41" s="44"/>
      <c r="M41" s="45"/>
      <c r="N41" s="45"/>
      <c r="O41" s="34"/>
      <c r="P41" s="10">
        <v>1989.01</v>
      </c>
      <c r="Q41" s="47">
        <v>7.1962903060068015</v>
      </c>
      <c r="R41" s="49"/>
      <c r="S41" s="44"/>
      <c r="T41" s="45"/>
      <c r="U41" s="45"/>
      <c r="V41" s="34"/>
    </row>
    <row r="42" spans="1:22" x14ac:dyDescent="0.2">
      <c r="A42" s="1"/>
      <c r="B42" s="10">
        <v>1989.02</v>
      </c>
      <c r="C42" s="42">
        <f t="shared" si="0"/>
        <v>672472.83169843408</v>
      </c>
      <c r="D42" s="15"/>
      <c r="E42" s="44"/>
      <c r="F42" s="45"/>
      <c r="G42" s="45"/>
      <c r="H42" s="34"/>
      <c r="I42" s="10">
        <v>1989.02</v>
      </c>
      <c r="J42" s="46">
        <v>8912465.8910000008</v>
      </c>
      <c r="K42" s="43"/>
      <c r="L42" s="44"/>
      <c r="M42" s="45"/>
      <c r="N42" s="45"/>
      <c r="O42" s="34"/>
      <c r="P42" s="10">
        <v>1989.02</v>
      </c>
      <c r="Q42" s="47">
        <v>7.5453060906242735</v>
      </c>
      <c r="R42" s="49"/>
      <c r="S42" s="44"/>
      <c r="T42" s="45"/>
      <c r="U42" s="45"/>
      <c r="V42" s="34"/>
    </row>
    <row r="43" spans="1:22" x14ac:dyDescent="0.2">
      <c r="A43" s="1"/>
      <c r="B43" s="10">
        <v>1989.03</v>
      </c>
      <c r="C43" s="42">
        <f t="shared" si="0"/>
        <v>663521.89672575379</v>
      </c>
      <c r="D43" s="15"/>
      <c r="E43" s="44"/>
      <c r="F43" s="45"/>
      <c r="G43" s="45"/>
      <c r="H43" s="34"/>
      <c r="I43" s="10">
        <v>1989.03</v>
      </c>
      <c r="J43" s="46">
        <v>8452556.7029999997</v>
      </c>
      <c r="K43" s="43"/>
      <c r="L43" s="44"/>
      <c r="M43" s="45"/>
      <c r="N43" s="45"/>
      <c r="O43" s="34"/>
      <c r="P43" s="10">
        <v>1989.03</v>
      </c>
      <c r="Q43" s="47">
        <v>7.8499549904262125</v>
      </c>
      <c r="R43" s="49"/>
      <c r="S43" s="44"/>
      <c r="T43" s="45"/>
      <c r="U43" s="45"/>
      <c r="V43" s="34"/>
    </row>
    <row r="44" spans="1:22" x14ac:dyDescent="0.2">
      <c r="A44" s="1"/>
      <c r="B44" s="10">
        <v>1989.04</v>
      </c>
      <c r="C44" s="42">
        <f t="shared" si="0"/>
        <v>719791.34441597795</v>
      </c>
      <c r="D44" s="15">
        <f>AVERAGE(C41:C44)</f>
        <v>668219.04364925227</v>
      </c>
      <c r="E44" s="44"/>
      <c r="F44" s="45"/>
      <c r="G44" s="45"/>
      <c r="H44" s="34"/>
      <c r="I44" s="10">
        <v>1989.04</v>
      </c>
      <c r="J44" s="46">
        <v>8881444.7620000001</v>
      </c>
      <c r="K44" s="15">
        <f>AVERAGE(J41:J44)</f>
        <v>8705395.3537500016</v>
      </c>
      <c r="L44" s="44"/>
      <c r="M44" s="45"/>
      <c r="N44" s="45"/>
      <c r="O44" s="34"/>
      <c r="P44" s="10">
        <v>1989.04</v>
      </c>
      <c r="Q44" s="47">
        <v>8.1044398034840572</v>
      </c>
      <c r="R44" s="48">
        <f t="shared" ref="R44" si="8">(D44/K44)*100</f>
        <v>7.6759183988284363</v>
      </c>
      <c r="S44" s="44"/>
      <c r="T44" s="45"/>
      <c r="U44" s="45"/>
      <c r="V44" s="34"/>
    </row>
    <row r="45" spans="1:22" x14ac:dyDescent="0.2">
      <c r="A45" s="1"/>
      <c r="B45" s="10">
        <v>1990.01</v>
      </c>
      <c r="C45" s="42">
        <f t="shared" si="0"/>
        <v>803917.89361166616</v>
      </c>
      <c r="D45" s="15"/>
      <c r="E45" s="44"/>
      <c r="F45" s="45"/>
      <c r="G45" s="45"/>
      <c r="H45" s="34"/>
      <c r="I45" s="10">
        <v>1990.01</v>
      </c>
      <c r="J45" s="46">
        <v>8964419.6239999998</v>
      </c>
      <c r="K45" s="43"/>
      <c r="L45" s="44"/>
      <c r="M45" s="45"/>
      <c r="N45" s="45"/>
      <c r="O45" s="34"/>
      <c r="P45" s="10">
        <v>1990.01</v>
      </c>
      <c r="Q45" s="47">
        <v>8.9678744116281237</v>
      </c>
      <c r="R45" s="43"/>
      <c r="S45" s="44"/>
      <c r="T45" s="45"/>
      <c r="U45" s="45"/>
      <c r="V45" s="34"/>
    </row>
    <row r="46" spans="1:22" x14ac:dyDescent="0.2">
      <c r="A46" s="1"/>
      <c r="B46" s="10">
        <v>1990.02</v>
      </c>
      <c r="C46" s="42">
        <f t="shared" si="0"/>
        <v>873462.56990392983</v>
      </c>
      <c r="D46" s="15"/>
      <c r="E46" s="44"/>
      <c r="F46" s="45"/>
      <c r="G46" s="45"/>
      <c r="H46" s="34"/>
      <c r="I46" s="10">
        <v>1990.02</v>
      </c>
      <c r="J46" s="46">
        <v>9262515.9049999993</v>
      </c>
      <c r="K46" s="43"/>
      <c r="L46" s="44"/>
      <c r="M46" s="45"/>
      <c r="N46" s="45"/>
      <c r="O46" s="34"/>
      <c r="P46" s="10">
        <v>1990.02</v>
      </c>
      <c r="Q46" s="47">
        <v>9.4300790288783851</v>
      </c>
      <c r="R46" s="43"/>
      <c r="S46" s="44"/>
      <c r="T46" s="45"/>
      <c r="U46" s="45"/>
      <c r="V46" s="34"/>
    </row>
    <row r="47" spans="1:22" x14ac:dyDescent="0.2">
      <c r="A47" s="1"/>
      <c r="B47" s="10">
        <v>1990.03</v>
      </c>
      <c r="C47" s="42">
        <f t="shared" si="0"/>
        <v>898390.41229545488</v>
      </c>
      <c r="D47" s="15"/>
      <c r="E47" s="44"/>
      <c r="F47" s="45"/>
      <c r="G47" s="45"/>
      <c r="H47" s="34"/>
      <c r="I47" s="10">
        <v>1990.03</v>
      </c>
      <c r="J47" s="46">
        <v>8885511.8440000005</v>
      </c>
      <c r="K47" s="43"/>
      <c r="L47" s="44"/>
      <c r="M47" s="45"/>
      <c r="N47" s="45"/>
      <c r="O47" s="34"/>
      <c r="P47" s="10">
        <v>1990.03</v>
      </c>
      <c r="Q47" s="47">
        <v>10.110733383379584</v>
      </c>
      <c r="R47" s="43"/>
      <c r="S47" s="44"/>
      <c r="T47" s="45"/>
      <c r="U47" s="45"/>
      <c r="V47" s="34"/>
    </row>
    <row r="48" spans="1:22" x14ac:dyDescent="0.2">
      <c r="A48" s="1"/>
      <c r="B48" s="10">
        <v>1990.04</v>
      </c>
      <c r="C48" s="42">
        <f t="shared" si="0"/>
        <v>1021104.9609405737</v>
      </c>
      <c r="D48" s="15">
        <f>AVERAGE(C45:C48)</f>
        <v>899218.95918790612</v>
      </c>
      <c r="E48" s="44"/>
      <c r="F48" s="45"/>
      <c r="G48" s="45"/>
      <c r="H48" s="34"/>
      <c r="I48" s="10">
        <v>1990.04</v>
      </c>
      <c r="J48" s="46">
        <v>9522792.5089999996</v>
      </c>
      <c r="K48" s="15">
        <f>AVERAGE(J45:J48)</f>
        <v>9158809.9704999998</v>
      </c>
      <c r="L48" s="44"/>
      <c r="M48" s="45"/>
      <c r="N48" s="45"/>
      <c r="O48" s="34"/>
      <c r="P48" s="10">
        <v>1990.04</v>
      </c>
      <c r="Q48" s="47">
        <v>10.722747135102718</v>
      </c>
      <c r="R48" s="48">
        <f t="shared" ref="R48" si="9">(D48/K48)*100</f>
        <v>9.8180763885727362</v>
      </c>
      <c r="S48" s="44"/>
      <c r="T48" s="45"/>
      <c r="U48" s="45"/>
      <c r="V48" s="34"/>
    </row>
    <row r="49" spans="1:22" x14ac:dyDescent="0.2">
      <c r="A49" s="1"/>
      <c r="B49" s="10">
        <v>1991.01</v>
      </c>
      <c r="C49" s="42">
        <f t="shared" si="0"/>
        <v>1070193.9178043224</v>
      </c>
      <c r="D49" s="15"/>
      <c r="E49" s="44"/>
      <c r="F49" s="45"/>
      <c r="G49" s="45"/>
      <c r="H49" s="34"/>
      <c r="I49" s="10">
        <v>1991.01</v>
      </c>
      <c r="J49" s="46">
        <v>9268190.3289999999</v>
      </c>
      <c r="K49" s="43"/>
      <c r="L49" s="44"/>
      <c r="M49" s="45"/>
      <c r="N49" s="45"/>
      <c r="O49" s="34"/>
      <c r="P49" s="10">
        <v>1991.01</v>
      </c>
      <c r="Q49" s="47">
        <v>11.546956631390112</v>
      </c>
      <c r="R49" s="49"/>
      <c r="S49" s="44"/>
      <c r="T49" s="45"/>
      <c r="U49" s="45"/>
      <c r="V49" s="34"/>
    </row>
    <row r="50" spans="1:22" x14ac:dyDescent="0.2">
      <c r="A50" s="1"/>
      <c r="B50" s="10">
        <v>1991.02</v>
      </c>
      <c r="C50" s="42">
        <f t="shared" si="0"/>
        <v>1167137.5256420712</v>
      </c>
      <c r="D50" s="15"/>
      <c r="E50" s="44"/>
      <c r="F50" s="45"/>
      <c r="G50" s="45"/>
      <c r="H50" s="34"/>
      <c r="I50" s="10">
        <v>1991.02</v>
      </c>
      <c r="J50" s="46">
        <v>9775235.3350000009</v>
      </c>
      <c r="K50" s="43"/>
      <c r="L50" s="44"/>
      <c r="M50" s="45"/>
      <c r="N50" s="45"/>
      <c r="O50" s="34"/>
      <c r="P50" s="10">
        <v>1991.02</v>
      </c>
      <c r="Q50" s="47">
        <v>11.939738386278668</v>
      </c>
      <c r="R50" s="49"/>
      <c r="S50" s="44"/>
      <c r="T50" s="45"/>
      <c r="U50" s="45"/>
      <c r="V50" s="34"/>
    </row>
    <row r="51" spans="1:22" x14ac:dyDescent="0.2">
      <c r="A51" s="1"/>
      <c r="B51" s="10">
        <v>1991.03</v>
      </c>
      <c r="C51" s="42">
        <f t="shared" si="0"/>
        <v>1127481.6730098519</v>
      </c>
      <c r="D51" s="15"/>
      <c r="E51" s="44"/>
      <c r="F51" s="45"/>
      <c r="G51" s="45"/>
      <c r="H51" s="34"/>
      <c r="I51" s="10">
        <v>1991.03</v>
      </c>
      <c r="J51" s="46">
        <v>9176389.0160000008</v>
      </c>
      <c r="K51" s="43"/>
      <c r="L51" s="44"/>
      <c r="M51" s="45"/>
      <c r="N51" s="45"/>
      <c r="O51" s="34"/>
      <c r="P51" s="10">
        <v>1991.03</v>
      </c>
      <c r="Q51" s="47">
        <v>12.28676847770914</v>
      </c>
      <c r="R51" s="49"/>
      <c r="S51" s="44"/>
      <c r="T51" s="45"/>
      <c r="U51" s="45"/>
      <c r="V51" s="34"/>
    </row>
    <row r="52" spans="1:22" x14ac:dyDescent="0.2">
      <c r="A52" s="1"/>
      <c r="B52" s="10">
        <v>1991.04</v>
      </c>
      <c r="C52" s="42">
        <f t="shared" si="0"/>
        <v>1254383.9510558809</v>
      </c>
      <c r="D52" s="15">
        <f>AVERAGE(C49:C52)</f>
        <v>1154799.2668780317</v>
      </c>
      <c r="E52" s="44"/>
      <c r="F52" s="45"/>
      <c r="G52" s="45"/>
      <c r="H52" s="34"/>
      <c r="I52" s="10">
        <v>1991.04</v>
      </c>
      <c r="J52" s="46">
        <v>9894608.9890000001</v>
      </c>
      <c r="K52" s="15">
        <f>AVERAGE(J49:J52)</f>
        <v>9528605.9172499999</v>
      </c>
      <c r="L52" s="44"/>
      <c r="M52" s="45"/>
      <c r="N52" s="45"/>
      <c r="O52" s="34"/>
      <c r="P52" s="10">
        <v>1991.04</v>
      </c>
      <c r="Q52" s="47">
        <v>12.677448421159443</v>
      </c>
      <c r="R52" s="48">
        <f t="shared" ref="R52" si="10">(D52/K52)*100</f>
        <v>12.119288770117508</v>
      </c>
      <c r="S52" s="44"/>
      <c r="T52" s="45"/>
      <c r="U52" s="45"/>
      <c r="V52" s="34"/>
    </row>
    <row r="53" spans="1:22" x14ac:dyDescent="0.2">
      <c r="A53" s="1"/>
      <c r="B53" s="10">
        <v>1992.01</v>
      </c>
      <c r="C53" s="42">
        <f t="shared" si="0"/>
        <v>1293066.716164174</v>
      </c>
      <c r="D53" s="15"/>
      <c r="E53" s="44"/>
      <c r="F53" s="45"/>
      <c r="G53" s="45"/>
      <c r="H53" s="34"/>
      <c r="I53" s="10">
        <v>1992.01</v>
      </c>
      <c r="J53" s="46">
        <v>9701986.3300000001</v>
      </c>
      <c r="K53" s="43"/>
      <c r="L53" s="44"/>
      <c r="M53" s="45"/>
      <c r="N53" s="45"/>
      <c r="O53" s="34"/>
      <c r="P53" s="10">
        <v>1992.01</v>
      </c>
      <c r="Q53" s="47">
        <v>13.327855473943695</v>
      </c>
      <c r="R53" s="43"/>
      <c r="S53" s="44"/>
      <c r="T53" s="45"/>
      <c r="U53" s="45"/>
      <c r="V53" s="34"/>
    </row>
    <row r="54" spans="1:22" x14ac:dyDescent="0.2">
      <c r="A54" s="1"/>
      <c r="B54" s="10">
        <v>1992.02</v>
      </c>
      <c r="C54" s="42">
        <f t="shared" si="0"/>
        <v>1377361.8874514478</v>
      </c>
      <c r="D54" s="15"/>
      <c r="E54" s="44"/>
      <c r="F54" s="45"/>
      <c r="G54" s="45"/>
      <c r="H54" s="34"/>
      <c r="I54" s="10">
        <v>1992.02</v>
      </c>
      <c r="J54" s="46">
        <v>9986417.75</v>
      </c>
      <c r="K54" s="43"/>
      <c r="L54" s="44"/>
      <c r="M54" s="45"/>
      <c r="N54" s="45"/>
      <c r="O54" s="34"/>
      <c r="P54" s="10">
        <v>1992.02</v>
      </c>
      <c r="Q54" s="47">
        <v>13.79235199179854</v>
      </c>
      <c r="R54" s="43"/>
      <c r="S54" s="44"/>
      <c r="T54" s="45"/>
      <c r="U54" s="45"/>
      <c r="V54" s="34"/>
    </row>
    <row r="55" spans="1:22" x14ac:dyDescent="0.2">
      <c r="A55" s="1"/>
      <c r="B55" s="10">
        <v>1992.03</v>
      </c>
      <c r="C55" s="42">
        <f t="shared" si="0"/>
        <v>1357315.5237432611</v>
      </c>
      <c r="D55" s="15"/>
      <c r="E55" s="44"/>
      <c r="F55" s="45"/>
      <c r="G55" s="45"/>
      <c r="H55" s="34"/>
      <c r="I55" s="10">
        <v>1992.03</v>
      </c>
      <c r="J55" s="46">
        <v>9607923.0690000001</v>
      </c>
      <c r="K55" s="43"/>
      <c r="L55" s="44"/>
      <c r="M55" s="45"/>
      <c r="N55" s="45"/>
      <c r="O55" s="34"/>
      <c r="P55" s="10">
        <v>1992.03</v>
      </c>
      <c r="Q55" s="47">
        <v>14.127044044749326</v>
      </c>
      <c r="R55" s="43"/>
      <c r="S55" s="44"/>
      <c r="T55" s="45"/>
      <c r="U55" s="45"/>
      <c r="V55" s="34"/>
    </row>
    <row r="56" spans="1:22" x14ac:dyDescent="0.2">
      <c r="A56" s="1"/>
      <c r="B56" s="10">
        <v>1992.04</v>
      </c>
      <c r="C56" s="42">
        <f t="shared" si="0"/>
        <v>1462847.3460003659</v>
      </c>
      <c r="D56" s="15">
        <f>AVERAGE(C53:C56)</f>
        <v>1372647.8683398124</v>
      </c>
      <c r="E56" s="44"/>
      <c r="F56" s="45"/>
      <c r="G56" s="45"/>
      <c r="H56" s="34"/>
      <c r="I56" s="10">
        <v>1992.04</v>
      </c>
      <c r="J56" s="46">
        <v>10155182.256999999</v>
      </c>
      <c r="K56" s="15">
        <f>AVERAGE(J53:J56)</f>
        <v>9862877.3514999989</v>
      </c>
      <c r="L56" s="44"/>
      <c r="M56" s="45"/>
      <c r="N56" s="45"/>
      <c r="O56" s="34"/>
      <c r="P56" s="10">
        <v>1992.04</v>
      </c>
      <c r="Q56" s="47">
        <v>14.404934436228562</v>
      </c>
      <c r="R56" s="48">
        <f t="shared" ref="R56" si="11">(D56/K56)*100</f>
        <v>13.917316614821868</v>
      </c>
      <c r="S56" s="44"/>
      <c r="T56" s="45"/>
      <c r="U56" s="45"/>
      <c r="V56" s="34"/>
    </row>
    <row r="57" spans="1:22" x14ac:dyDescent="0.2">
      <c r="A57" s="31"/>
      <c r="B57" s="50" t="s">
        <v>21</v>
      </c>
      <c r="C57" s="51">
        <v>1502180.5049999999</v>
      </c>
      <c r="D57" s="15"/>
      <c r="E57" s="44"/>
      <c r="F57" s="52"/>
      <c r="G57" s="52"/>
      <c r="H57" s="53"/>
      <c r="I57" s="50" t="s">
        <v>21</v>
      </c>
      <c r="J57" s="54">
        <v>10008894.663000001</v>
      </c>
      <c r="K57" s="15"/>
      <c r="L57" s="44"/>
      <c r="M57" s="52">
        <f t="shared" ref="M57:M120" si="12">+J57/J53*100-100</f>
        <v>3.1633556527594067</v>
      </c>
      <c r="N57" s="52"/>
      <c r="O57" s="53"/>
      <c r="P57" s="50" t="s">
        <v>21</v>
      </c>
      <c r="Q57" s="47">
        <f t="shared" ref="Q57:Q120" si="13">C57/J57*100</f>
        <v>15.008455534586934</v>
      </c>
      <c r="R57" s="49"/>
      <c r="S57" s="44"/>
      <c r="T57" s="52">
        <f t="shared" ref="T57:T120" si="14">+Q57/Q53*100-100</f>
        <v>12.609681009288082</v>
      </c>
      <c r="U57" s="52"/>
      <c r="V57" s="53"/>
    </row>
    <row r="58" spans="1:22" x14ac:dyDescent="0.2">
      <c r="A58" s="31"/>
      <c r="B58" s="50" t="s">
        <v>22</v>
      </c>
      <c r="C58" s="51">
        <v>1553803.1540000001</v>
      </c>
      <c r="D58" s="15"/>
      <c r="E58" s="44"/>
      <c r="F58" s="52"/>
      <c r="G58" s="52"/>
      <c r="H58" s="53"/>
      <c r="I58" s="50" t="s">
        <v>22</v>
      </c>
      <c r="J58" s="54">
        <v>10171035.407</v>
      </c>
      <c r="K58" s="15"/>
      <c r="L58" s="44"/>
      <c r="M58" s="52">
        <f t="shared" si="12"/>
        <v>1.8486875035845571</v>
      </c>
      <c r="N58" s="52"/>
      <c r="O58" s="53"/>
      <c r="P58" s="50" t="s">
        <v>22</v>
      </c>
      <c r="Q58" s="47">
        <f t="shared" si="13"/>
        <v>15.27674510827706</v>
      </c>
      <c r="R58" s="49"/>
      <c r="S58" s="44"/>
      <c r="T58" s="52">
        <f t="shared" si="14"/>
        <v>10.762436438405842</v>
      </c>
      <c r="U58" s="52"/>
      <c r="V58" s="53"/>
    </row>
    <row r="59" spans="1:22" x14ac:dyDescent="0.2">
      <c r="A59" s="31"/>
      <c r="B59" s="50" t="s">
        <v>23</v>
      </c>
      <c r="C59" s="51">
        <v>1553768.129</v>
      </c>
      <c r="D59" s="15"/>
      <c r="E59" s="44"/>
      <c r="F59" s="52"/>
      <c r="G59" s="52"/>
      <c r="H59" s="53"/>
      <c r="I59" s="50" t="s">
        <v>23</v>
      </c>
      <c r="J59" s="54">
        <v>10066258.405999999</v>
      </c>
      <c r="K59" s="15"/>
      <c r="L59" s="44"/>
      <c r="M59" s="52">
        <f t="shared" si="12"/>
        <v>4.7703893308515433</v>
      </c>
      <c r="N59" s="52"/>
      <c r="O59" s="53"/>
      <c r="P59" s="50" t="s">
        <v>23</v>
      </c>
      <c r="Q59" s="47">
        <f t="shared" si="13"/>
        <v>15.435408732144959</v>
      </c>
      <c r="R59" s="49"/>
      <c r="S59" s="44"/>
      <c r="T59" s="52">
        <f t="shared" si="14"/>
        <v>9.2614186184399898</v>
      </c>
      <c r="U59" s="52"/>
      <c r="V59" s="53"/>
    </row>
    <row r="60" spans="1:22" x14ac:dyDescent="0.2">
      <c r="A60" s="31"/>
      <c r="B60" s="50" t="s">
        <v>24</v>
      </c>
      <c r="C60" s="51">
        <v>1630621.3570000001</v>
      </c>
      <c r="D60" s="15">
        <f>AVERAGE(C57:C60)</f>
        <v>1560093.2862499999</v>
      </c>
      <c r="E60" s="44"/>
      <c r="F60" s="52"/>
      <c r="G60" s="52"/>
      <c r="H60" s="53"/>
      <c r="I60" s="50" t="s">
        <v>24</v>
      </c>
      <c r="J60" s="54">
        <v>10416096.231000001</v>
      </c>
      <c r="K60" s="15">
        <f>AVERAGE(J57:J60)</f>
        <v>10165571.176750001</v>
      </c>
      <c r="L60" s="44"/>
      <c r="M60" s="52">
        <f t="shared" si="12"/>
        <v>2.5692692400488824</v>
      </c>
      <c r="N60" s="52"/>
      <c r="O60" s="53"/>
      <c r="P60" s="50" t="s">
        <v>24</v>
      </c>
      <c r="Q60" s="47">
        <f t="shared" si="13"/>
        <v>15.654822313824301</v>
      </c>
      <c r="R60" s="48">
        <f t="shared" ref="R60" si="15">(D60/K60)*100</f>
        <v>15.346833533743176</v>
      </c>
      <c r="S60" s="44"/>
      <c r="T60" s="52">
        <f t="shared" si="14"/>
        <v>8.6768036545328471</v>
      </c>
      <c r="U60" s="52"/>
      <c r="V60" s="53"/>
    </row>
    <row r="61" spans="1:22" x14ac:dyDescent="0.2">
      <c r="A61" s="31"/>
      <c r="B61" s="50" t="s">
        <v>25</v>
      </c>
      <c r="C61" s="51">
        <v>1669869.5419999999</v>
      </c>
      <c r="D61" s="15"/>
      <c r="E61" s="44"/>
      <c r="F61" s="52"/>
      <c r="G61" s="52"/>
      <c r="H61" s="53"/>
      <c r="I61" s="50" t="s">
        <v>25</v>
      </c>
      <c r="J61" s="54">
        <v>10343388.49</v>
      </c>
      <c r="K61" s="15"/>
      <c r="L61" s="44"/>
      <c r="M61" s="52">
        <f t="shared" si="12"/>
        <v>3.3419657041304163</v>
      </c>
      <c r="N61" s="52"/>
      <c r="O61" s="53"/>
      <c r="P61" s="50" t="s">
        <v>25</v>
      </c>
      <c r="Q61" s="47">
        <f t="shared" si="13"/>
        <v>16.144318117940092</v>
      </c>
      <c r="R61" s="43"/>
      <c r="S61" s="44"/>
      <c r="T61" s="52">
        <f t="shared" si="14"/>
        <v>7.5681510381635491</v>
      </c>
      <c r="U61" s="52"/>
      <c r="V61" s="53"/>
    </row>
    <row r="62" spans="1:22" x14ac:dyDescent="0.2">
      <c r="A62" s="31"/>
      <c r="B62" s="50" t="s">
        <v>26</v>
      </c>
      <c r="C62" s="51">
        <v>1779779.963</v>
      </c>
      <c r="D62" s="15"/>
      <c r="E62" s="44"/>
      <c r="F62" s="52"/>
      <c r="G62" s="52"/>
      <c r="H62" s="53"/>
      <c r="I62" s="50" t="s">
        <v>26</v>
      </c>
      <c r="J62" s="54">
        <v>10772526.228</v>
      </c>
      <c r="K62" s="15"/>
      <c r="L62" s="44"/>
      <c r="M62" s="52">
        <f t="shared" si="12"/>
        <v>5.9137619419360021</v>
      </c>
      <c r="N62" s="52"/>
      <c r="O62" s="53"/>
      <c r="P62" s="50" t="s">
        <v>26</v>
      </c>
      <c r="Q62" s="47">
        <f t="shared" si="13"/>
        <v>16.521472543496692</v>
      </c>
      <c r="R62" s="43"/>
      <c r="S62" s="44"/>
      <c r="T62" s="52">
        <f t="shared" si="14"/>
        <v>8.1478575861374338</v>
      </c>
      <c r="U62" s="52"/>
      <c r="V62" s="53"/>
    </row>
    <row r="63" spans="1:22" x14ac:dyDescent="0.2">
      <c r="A63" s="31"/>
      <c r="B63" s="50" t="s">
        <v>27</v>
      </c>
      <c r="C63" s="51">
        <v>1779633.317</v>
      </c>
      <c r="D63" s="15"/>
      <c r="E63" s="44"/>
      <c r="F63" s="52"/>
      <c r="G63" s="52"/>
      <c r="H63" s="53"/>
      <c r="I63" s="50" t="s">
        <v>27</v>
      </c>
      <c r="J63" s="54">
        <v>10602752.886</v>
      </c>
      <c r="K63" s="15"/>
      <c r="L63" s="44"/>
      <c r="M63" s="52">
        <f t="shared" si="12"/>
        <v>5.3296315111503816</v>
      </c>
      <c r="N63" s="52"/>
      <c r="O63" s="53"/>
      <c r="P63" s="50" t="s">
        <v>27</v>
      </c>
      <c r="Q63" s="47">
        <f t="shared" si="13"/>
        <v>16.784634482520559</v>
      </c>
      <c r="R63" s="43"/>
      <c r="S63" s="44"/>
      <c r="T63" s="52">
        <f t="shared" si="14"/>
        <v>8.7411080185118522</v>
      </c>
      <c r="U63" s="52"/>
      <c r="V63" s="53"/>
    </row>
    <row r="64" spans="1:22" x14ac:dyDescent="0.2">
      <c r="A64" s="31"/>
      <c r="B64" s="50" t="s">
        <v>28</v>
      </c>
      <c r="C64" s="51">
        <v>1896407.0179999999</v>
      </c>
      <c r="D64" s="15">
        <f>AVERAGE(C61:C64)</f>
        <v>1781422.46</v>
      </c>
      <c r="E64" s="44"/>
      <c r="F64" s="52"/>
      <c r="G64" s="52"/>
      <c r="H64" s="53"/>
      <c r="I64" s="50" t="s">
        <v>28</v>
      </c>
      <c r="J64" s="54">
        <v>10952773.398</v>
      </c>
      <c r="K64" s="15">
        <f>AVERAGE(J61:J64)</f>
        <v>10667860.250500001</v>
      </c>
      <c r="L64" s="44"/>
      <c r="M64" s="52">
        <f t="shared" si="12"/>
        <v>5.1523829570886619</v>
      </c>
      <c r="N64" s="52"/>
      <c r="O64" s="53"/>
      <c r="P64" s="50" t="s">
        <v>28</v>
      </c>
      <c r="Q64" s="47">
        <f t="shared" si="13"/>
        <v>17.314400189693398</v>
      </c>
      <c r="R64" s="48">
        <f t="shared" ref="R64" si="16">(D64/K64)*100</f>
        <v>16.698966973405046</v>
      </c>
      <c r="S64" s="44"/>
      <c r="T64" s="52">
        <f t="shared" si="14"/>
        <v>10.601064915336494</v>
      </c>
      <c r="U64" s="52"/>
      <c r="V64" s="53"/>
    </row>
    <row r="65" spans="1:22" x14ac:dyDescent="0.2">
      <c r="A65" s="31"/>
      <c r="B65" s="50" t="s">
        <v>29</v>
      </c>
      <c r="C65" s="51">
        <v>2008487.3330000001</v>
      </c>
      <c r="D65" s="15"/>
      <c r="E65" s="44"/>
      <c r="F65" s="52"/>
      <c r="G65" s="52"/>
      <c r="H65" s="53"/>
      <c r="I65" s="50" t="s">
        <v>29</v>
      </c>
      <c r="J65" s="54">
        <v>10189745.482999999</v>
      </c>
      <c r="K65" s="15"/>
      <c r="L65" s="44"/>
      <c r="M65" s="52">
        <f t="shared" si="12"/>
        <v>-1.4854223753516038</v>
      </c>
      <c r="N65" s="52"/>
      <c r="O65" s="53"/>
      <c r="P65" s="50" t="s">
        <v>29</v>
      </c>
      <c r="Q65" s="47">
        <f t="shared" si="13"/>
        <v>19.71086850354455</v>
      </c>
      <c r="R65" s="49"/>
      <c r="S65" s="44"/>
      <c r="T65" s="52">
        <f t="shared" si="14"/>
        <v>22.091675594779019</v>
      </c>
      <c r="U65" s="52"/>
      <c r="V65" s="53"/>
    </row>
    <row r="66" spans="1:22" x14ac:dyDescent="0.2">
      <c r="A66" s="31"/>
      <c r="B66" s="50" t="s">
        <v>30</v>
      </c>
      <c r="C66" s="51">
        <v>2246584.3369999998</v>
      </c>
      <c r="D66" s="15"/>
      <c r="E66" s="44"/>
      <c r="F66" s="52"/>
      <c r="G66" s="52"/>
      <c r="H66" s="53"/>
      <c r="I66" s="50" t="s">
        <v>30</v>
      </c>
      <c r="J66" s="54">
        <v>9795718.9969999995</v>
      </c>
      <c r="K66" s="15"/>
      <c r="L66" s="44"/>
      <c r="M66" s="52">
        <f t="shared" si="12"/>
        <v>-9.0675781179448762</v>
      </c>
      <c r="N66" s="52"/>
      <c r="O66" s="53"/>
      <c r="P66" s="50" t="s">
        <v>30</v>
      </c>
      <c r="Q66" s="47">
        <f t="shared" si="13"/>
        <v>22.934348542338039</v>
      </c>
      <c r="R66" s="49"/>
      <c r="S66" s="44"/>
      <c r="T66" s="52">
        <f t="shared" si="14"/>
        <v>38.815402089359367</v>
      </c>
      <c r="U66" s="52"/>
      <c r="V66" s="53"/>
    </row>
    <row r="67" spans="1:22" x14ac:dyDescent="0.2">
      <c r="A67" s="31"/>
      <c r="B67" s="50" t="s">
        <v>31</v>
      </c>
      <c r="C67" s="51">
        <v>2357628.048</v>
      </c>
      <c r="D67" s="15"/>
      <c r="E67" s="44"/>
      <c r="F67" s="52"/>
      <c r="G67" s="52"/>
      <c r="H67" s="53"/>
      <c r="I67" s="50" t="s">
        <v>31</v>
      </c>
      <c r="J67" s="54">
        <v>9802904.3719999995</v>
      </c>
      <c r="K67" s="15"/>
      <c r="L67" s="44"/>
      <c r="M67" s="52">
        <f t="shared" si="12"/>
        <v>-7.5437815310788778</v>
      </c>
      <c r="N67" s="52"/>
      <c r="O67" s="53"/>
      <c r="P67" s="50" t="s">
        <v>31</v>
      </c>
      <c r="Q67" s="47">
        <f t="shared" si="13"/>
        <v>24.050301405918887</v>
      </c>
      <c r="R67" s="49"/>
      <c r="S67" s="44"/>
      <c r="T67" s="52">
        <f t="shared" si="14"/>
        <v>43.287608860143848</v>
      </c>
      <c r="U67" s="52"/>
      <c r="V67" s="53"/>
    </row>
    <row r="68" spans="1:22" x14ac:dyDescent="0.2">
      <c r="A68" s="31"/>
      <c r="B68" s="50" t="s">
        <v>32</v>
      </c>
      <c r="C68" s="51">
        <v>2633134.0929999999</v>
      </c>
      <c r="D68" s="15">
        <f>AVERAGE(C65:C68)</f>
        <v>2311458.4527500002</v>
      </c>
      <c r="E68" s="44"/>
      <c r="F68" s="52"/>
      <c r="G68" s="52"/>
      <c r="H68" s="53"/>
      <c r="I68" s="50" t="s">
        <v>32</v>
      </c>
      <c r="J68" s="54">
        <v>10198513.301000001</v>
      </c>
      <c r="K68" s="15">
        <f>AVERAGE(J65:J68)</f>
        <v>9996720.5382499993</v>
      </c>
      <c r="L68" s="44"/>
      <c r="M68" s="52">
        <f t="shared" si="12"/>
        <v>-6.8864758686391667</v>
      </c>
      <c r="N68" s="52"/>
      <c r="O68" s="53"/>
      <c r="P68" s="50" t="s">
        <v>32</v>
      </c>
      <c r="Q68" s="47">
        <f t="shared" si="13"/>
        <v>25.818803342069589</v>
      </c>
      <c r="R68" s="48">
        <f t="shared" ref="R68" si="17">(D68/K68)*100</f>
        <v>23.122167353841405</v>
      </c>
      <c r="S68" s="44"/>
      <c r="T68" s="52">
        <f t="shared" si="14"/>
        <v>49.117515242823941</v>
      </c>
      <c r="U68" s="52"/>
      <c r="V68" s="53"/>
    </row>
    <row r="69" spans="1:22" x14ac:dyDescent="0.2">
      <c r="A69" s="31"/>
      <c r="B69" s="50" t="s">
        <v>33</v>
      </c>
      <c r="C69" s="51">
        <v>2854790.9049999998</v>
      </c>
      <c r="D69" s="15"/>
      <c r="E69" s="44"/>
      <c r="F69" s="52"/>
      <c r="G69" s="52"/>
      <c r="H69" s="53"/>
      <c r="I69" s="50" t="s">
        <v>33</v>
      </c>
      <c r="J69" s="54">
        <v>10426430.907</v>
      </c>
      <c r="K69" s="15"/>
      <c r="L69" s="44"/>
      <c r="M69" s="52">
        <f t="shared" si="12"/>
        <v>2.3227805286684742</v>
      </c>
      <c r="N69" s="52"/>
      <c r="O69" s="53"/>
      <c r="P69" s="50" t="s">
        <v>33</v>
      </c>
      <c r="Q69" s="47">
        <f t="shared" si="13"/>
        <v>27.380327270795775</v>
      </c>
      <c r="R69" s="43"/>
      <c r="S69" s="44"/>
      <c r="T69" s="52">
        <f t="shared" si="14"/>
        <v>38.909796216600256</v>
      </c>
      <c r="U69" s="52"/>
      <c r="V69" s="53"/>
    </row>
    <row r="70" spans="1:22" x14ac:dyDescent="0.2">
      <c r="A70" s="31"/>
      <c r="B70" s="50" t="s">
        <v>34</v>
      </c>
      <c r="C70" s="51">
        <v>3026075.7080000001</v>
      </c>
      <c r="D70" s="15"/>
      <c r="E70" s="44"/>
      <c r="F70" s="52"/>
      <c r="G70" s="52"/>
      <c r="H70" s="53"/>
      <c r="I70" s="50" t="s">
        <v>34</v>
      </c>
      <c r="J70" s="54">
        <v>10569227.512</v>
      </c>
      <c r="K70" s="15"/>
      <c r="L70" s="44"/>
      <c r="M70" s="52">
        <f t="shared" si="12"/>
        <v>7.8963934677678225</v>
      </c>
      <c r="N70" s="52"/>
      <c r="O70" s="53"/>
      <c r="P70" s="50" t="s">
        <v>34</v>
      </c>
      <c r="Q70" s="47">
        <f t="shared" si="13"/>
        <v>28.631001693967512</v>
      </c>
      <c r="R70" s="43"/>
      <c r="S70" s="44"/>
      <c r="T70" s="52">
        <f t="shared" si="14"/>
        <v>24.838957780349176</v>
      </c>
      <c r="U70" s="52"/>
      <c r="V70" s="53"/>
    </row>
    <row r="71" spans="1:22" x14ac:dyDescent="0.2">
      <c r="A71" s="31"/>
      <c r="B71" s="50" t="s">
        <v>35</v>
      </c>
      <c r="C71" s="51">
        <v>3137331.89</v>
      </c>
      <c r="D71" s="15"/>
      <c r="E71" s="44"/>
      <c r="F71" s="52"/>
      <c r="G71" s="52"/>
      <c r="H71" s="53"/>
      <c r="I71" s="50" t="s">
        <v>35</v>
      </c>
      <c r="J71" s="54">
        <v>10583112.1</v>
      </c>
      <c r="K71" s="15"/>
      <c r="L71" s="44"/>
      <c r="M71" s="52">
        <f t="shared" si="12"/>
        <v>7.9589445983835532</v>
      </c>
      <c r="N71" s="52"/>
      <c r="O71" s="53"/>
      <c r="P71" s="50" t="s">
        <v>35</v>
      </c>
      <c r="Q71" s="47">
        <f t="shared" si="13"/>
        <v>29.644700541346435</v>
      </c>
      <c r="R71" s="43"/>
      <c r="S71" s="44"/>
      <c r="T71" s="52">
        <f t="shared" si="14"/>
        <v>23.261243345793332</v>
      </c>
      <c r="U71" s="52"/>
      <c r="V71" s="53"/>
    </row>
    <row r="72" spans="1:22" x14ac:dyDescent="0.2">
      <c r="A72" s="31"/>
      <c r="B72" s="50" t="s">
        <v>36</v>
      </c>
      <c r="C72" s="51">
        <v>3474473.2540000002</v>
      </c>
      <c r="D72" s="15">
        <f>AVERAGE(C69:C72)</f>
        <v>3123167.9392500003</v>
      </c>
      <c r="E72" s="44"/>
      <c r="F72" s="52"/>
      <c r="G72" s="52"/>
      <c r="H72" s="53"/>
      <c r="I72" s="50" t="s">
        <v>36</v>
      </c>
      <c r="J72" s="54">
        <v>11116526.604</v>
      </c>
      <c r="K72" s="15">
        <f>AVERAGE(J69:J72)</f>
        <v>10673824.280750001</v>
      </c>
      <c r="L72" s="44"/>
      <c r="M72" s="52">
        <f t="shared" si="12"/>
        <v>9.0014424250443028</v>
      </c>
      <c r="N72" s="52"/>
      <c r="O72" s="53"/>
      <c r="P72" s="50" t="s">
        <v>36</v>
      </c>
      <c r="Q72" s="47">
        <f t="shared" si="13"/>
        <v>31.255025762721594</v>
      </c>
      <c r="R72" s="48">
        <f t="shared" ref="R72" si="18">(D72/K72)*100</f>
        <v>29.260065156614601</v>
      </c>
      <c r="S72" s="44"/>
      <c r="T72" s="52">
        <f t="shared" si="14"/>
        <v>21.055284199768209</v>
      </c>
      <c r="U72" s="52"/>
      <c r="V72" s="53"/>
    </row>
    <row r="73" spans="1:22" x14ac:dyDescent="0.2">
      <c r="A73" s="31"/>
      <c r="B73" s="50" t="s">
        <v>37</v>
      </c>
      <c r="C73" s="51">
        <v>3593692.4079999998</v>
      </c>
      <c r="D73" s="15"/>
      <c r="E73" s="44"/>
      <c r="F73" s="52"/>
      <c r="G73" s="52"/>
      <c r="H73" s="53"/>
      <c r="I73" s="50" t="s">
        <v>37</v>
      </c>
      <c r="J73" s="54">
        <v>10862932.039000001</v>
      </c>
      <c r="K73" s="15"/>
      <c r="L73" s="44"/>
      <c r="M73" s="52">
        <f t="shared" si="12"/>
        <v>4.1864865925208079</v>
      </c>
      <c r="N73" s="52"/>
      <c r="O73" s="53"/>
      <c r="P73" s="50" t="s">
        <v>37</v>
      </c>
      <c r="Q73" s="47">
        <f t="shared" si="13"/>
        <v>33.082158620692439</v>
      </c>
      <c r="R73" s="49"/>
      <c r="S73" s="44"/>
      <c r="T73" s="52">
        <f t="shared" si="14"/>
        <v>20.824555139552018</v>
      </c>
      <c r="U73" s="52"/>
      <c r="V73" s="53"/>
    </row>
    <row r="74" spans="1:22" x14ac:dyDescent="0.2">
      <c r="A74" s="31"/>
      <c r="B74" s="50" t="s">
        <v>38</v>
      </c>
      <c r="C74" s="51">
        <v>3902792.76</v>
      </c>
      <c r="D74" s="15"/>
      <c r="E74" s="44"/>
      <c r="F74" s="52"/>
      <c r="G74" s="52"/>
      <c r="H74" s="53"/>
      <c r="I74" s="50" t="s">
        <v>38</v>
      </c>
      <c r="J74" s="54">
        <v>11460068.096999999</v>
      </c>
      <c r="K74" s="15"/>
      <c r="L74" s="44"/>
      <c r="M74" s="52">
        <f t="shared" si="12"/>
        <v>8.4286253086004876</v>
      </c>
      <c r="N74" s="52"/>
      <c r="O74" s="53"/>
      <c r="P74" s="50" t="s">
        <v>38</v>
      </c>
      <c r="Q74" s="47">
        <f t="shared" si="13"/>
        <v>34.05558088281925</v>
      </c>
      <c r="R74" s="49"/>
      <c r="S74" s="44"/>
      <c r="T74" s="52">
        <f t="shared" si="14"/>
        <v>18.946522538171223</v>
      </c>
      <c r="U74" s="52"/>
      <c r="V74" s="53"/>
    </row>
    <row r="75" spans="1:22" x14ac:dyDescent="0.2">
      <c r="A75" s="31"/>
      <c r="B75" s="50" t="s">
        <v>39</v>
      </c>
      <c r="C75" s="51">
        <v>4000911.0269999998</v>
      </c>
      <c r="D75" s="15"/>
      <c r="E75" s="44"/>
      <c r="F75" s="52"/>
      <c r="G75" s="52"/>
      <c r="H75" s="53"/>
      <c r="I75" s="50" t="s">
        <v>39</v>
      </c>
      <c r="J75" s="54">
        <v>11408200.828</v>
      </c>
      <c r="K75" s="15"/>
      <c r="L75" s="44"/>
      <c r="M75" s="52">
        <f t="shared" si="12"/>
        <v>7.7962769382363462</v>
      </c>
      <c r="N75" s="52"/>
      <c r="O75" s="53"/>
      <c r="P75" s="50" t="s">
        <v>39</v>
      </c>
      <c r="Q75" s="47">
        <f t="shared" si="13"/>
        <v>35.070482079700639</v>
      </c>
      <c r="R75" s="49"/>
      <c r="S75" s="44"/>
      <c r="T75" s="52">
        <f t="shared" si="14"/>
        <v>18.302703145159754</v>
      </c>
      <c r="U75" s="52"/>
      <c r="V75" s="53"/>
    </row>
    <row r="76" spans="1:22" x14ac:dyDescent="0.2">
      <c r="A76" s="31"/>
      <c r="B76" s="50" t="s">
        <v>40</v>
      </c>
      <c r="C76" s="51">
        <v>4352700.4689999996</v>
      </c>
      <c r="D76" s="15">
        <f>AVERAGE(C73:C76)</f>
        <v>3962524.1660000002</v>
      </c>
      <c r="E76" s="44"/>
      <c r="F76" s="52"/>
      <c r="G76" s="52"/>
      <c r="H76" s="53"/>
      <c r="I76" s="50" t="s">
        <v>40</v>
      </c>
      <c r="J76" s="54">
        <v>11887380.083000001</v>
      </c>
      <c r="K76" s="15">
        <f>AVERAGE(J73:J76)</f>
        <v>11404645.261750001</v>
      </c>
      <c r="L76" s="44"/>
      <c r="M76" s="52">
        <f t="shared" si="12"/>
        <v>6.9343015715235055</v>
      </c>
      <c r="N76" s="52"/>
      <c r="O76" s="53"/>
      <c r="P76" s="50" t="s">
        <v>40</v>
      </c>
      <c r="Q76" s="47">
        <f t="shared" si="13"/>
        <v>36.616146187036989</v>
      </c>
      <c r="R76" s="48">
        <f t="shared" ref="R76" si="19">(D76/K76)*100</f>
        <v>34.744826121772462</v>
      </c>
      <c r="S76" s="44"/>
      <c r="T76" s="52">
        <f t="shared" si="14"/>
        <v>17.152826764614915</v>
      </c>
      <c r="U76" s="52"/>
      <c r="V76" s="53"/>
    </row>
    <row r="77" spans="1:22" x14ac:dyDescent="0.2">
      <c r="A77" s="31"/>
      <c r="B77" s="50" t="s">
        <v>41</v>
      </c>
      <c r="C77" s="51">
        <v>4513431.5389999999</v>
      </c>
      <c r="D77" s="15"/>
      <c r="E77" s="44"/>
      <c r="F77" s="52"/>
      <c r="G77" s="52"/>
      <c r="H77" s="53"/>
      <c r="I77" s="50" t="s">
        <v>41</v>
      </c>
      <c r="J77" s="54">
        <v>11827638.014</v>
      </c>
      <c r="K77" s="15"/>
      <c r="L77" s="44"/>
      <c r="M77" s="52">
        <f t="shared" si="12"/>
        <v>8.8807144474118047</v>
      </c>
      <c r="N77" s="52"/>
      <c r="O77" s="53"/>
      <c r="P77" s="50" t="s">
        <v>41</v>
      </c>
      <c r="Q77" s="47">
        <f t="shared" si="13"/>
        <v>38.160041198907116</v>
      </c>
      <c r="R77" s="43"/>
      <c r="S77" s="44"/>
      <c r="T77" s="52">
        <f t="shared" si="14"/>
        <v>15.349308479037788</v>
      </c>
      <c r="U77" s="52"/>
      <c r="V77" s="53"/>
    </row>
    <row r="78" spans="1:22" x14ac:dyDescent="0.2">
      <c r="A78" s="31"/>
      <c r="B78" s="50" t="s">
        <v>42</v>
      </c>
      <c r="C78" s="51">
        <v>4726991.2750000004</v>
      </c>
      <c r="D78" s="15"/>
      <c r="E78" s="44"/>
      <c r="F78" s="52"/>
      <c r="G78" s="52"/>
      <c r="H78" s="53"/>
      <c r="I78" s="50" t="s">
        <v>42</v>
      </c>
      <c r="J78" s="54">
        <v>12034464.210000001</v>
      </c>
      <c r="K78" s="15"/>
      <c r="L78" s="44"/>
      <c r="M78" s="52">
        <f t="shared" si="12"/>
        <v>5.0121527039648726</v>
      </c>
      <c r="N78" s="52"/>
      <c r="O78" s="53"/>
      <c r="P78" s="50" t="s">
        <v>42</v>
      </c>
      <c r="Q78" s="47">
        <f t="shared" si="13"/>
        <v>39.27878460157887</v>
      </c>
      <c r="R78" s="43"/>
      <c r="S78" s="44"/>
      <c r="T78" s="52">
        <f t="shared" si="14"/>
        <v>15.337291519801028</v>
      </c>
      <c r="U78" s="52"/>
      <c r="V78" s="53"/>
    </row>
    <row r="79" spans="1:22" x14ac:dyDescent="0.2">
      <c r="A79" s="31"/>
      <c r="B79" s="50" t="s">
        <v>43</v>
      </c>
      <c r="C79" s="51">
        <v>4869907.6540000001</v>
      </c>
      <c r="D79" s="15"/>
      <c r="E79" s="44"/>
      <c r="F79" s="52"/>
      <c r="G79" s="52"/>
      <c r="H79" s="53"/>
      <c r="I79" s="50" t="s">
        <v>43</v>
      </c>
      <c r="J79" s="54">
        <v>11972371.607000001</v>
      </c>
      <c r="K79" s="15"/>
      <c r="L79" s="44"/>
      <c r="M79" s="52">
        <f t="shared" si="12"/>
        <v>4.9453089712035592</v>
      </c>
      <c r="N79" s="52"/>
      <c r="O79" s="53"/>
      <c r="P79" s="50" t="s">
        <v>43</v>
      </c>
      <c r="Q79" s="47">
        <f t="shared" si="13"/>
        <v>40.676215321888812</v>
      </c>
      <c r="R79" s="43"/>
      <c r="S79" s="44"/>
      <c r="T79" s="52">
        <f t="shared" si="14"/>
        <v>15.984192146114992</v>
      </c>
      <c r="U79" s="52"/>
      <c r="V79" s="53"/>
    </row>
    <row r="80" spans="1:22" x14ac:dyDescent="0.2">
      <c r="A80" s="31"/>
      <c r="B80" s="50" t="s">
        <v>44</v>
      </c>
      <c r="C80" s="51">
        <v>5130163.3480000002</v>
      </c>
      <c r="D80" s="15">
        <f>AVERAGE(C77:C80)</f>
        <v>4810123.4539999999</v>
      </c>
      <c r="E80" s="44"/>
      <c r="F80" s="52"/>
      <c r="G80" s="52"/>
      <c r="H80" s="53"/>
      <c r="I80" s="50" t="s">
        <v>44</v>
      </c>
      <c r="J80" s="54">
        <v>12139816.605</v>
      </c>
      <c r="K80" s="15">
        <f>AVERAGE(J77:J80)</f>
        <v>11993572.609000001</v>
      </c>
      <c r="L80" s="44"/>
      <c r="M80" s="52">
        <f t="shared" si="12"/>
        <v>2.1235673482082689</v>
      </c>
      <c r="N80" s="52"/>
      <c r="O80" s="53"/>
      <c r="P80" s="50" t="s">
        <v>44</v>
      </c>
      <c r="Q80" s="47">
        <f t="shared" si="13"/>
        <v>42.258985575507388</v>
      </c>
      <c r="R80" s="48">
        <f t="shared" ref="R80" si="20">(D80/K80)*100</f>
        <v>40.105843444767018</v>
      </c>
      <c r="S80" s="44"/>
      <c r="T80" s="52">
        <f t="shared" si="14"/>
        <v>15.410795444300746</v>
      </c>
      <c r="U80" s="52"/>
      <c r="V80" s="53"/>
    </row>
    <row r="81" spans="1:22" x14ac:dyDescent="0.2">
      <c r="A81" s="31"/>
      <c r="B81" s="50" t="s">
        <v>45</v>
      </c>
      <c r="C81" s="51">
        <v>5362992.051</v>
      </c>
      <c r="D81" s="15"/>
      <c r="E81" s="44"/>
      <c r="F81" s="52"/>
      <c r="G81" s="52"/>
      <c r="H81" s="53"/>
      <c r="I81" s="50" t="s">
        <v>45</v>
      </c>
      <c r="J81" s="54">
        <v>12100154.549000001</v>
      </c>
      <c r="K81" s="15"/>
      <c r="L81" s="44"/>
      <c r="M81" s="52">
        <f t="shared" si="12"/>
        <v>2.3040655680993183</v>
      </c>
      <c r="N81" s="52"/>
      <c r="O81" s="53"/>
      <c r="P81" s="50" t="s">
        <v>45</v>
      </c>
      <c r="Q81" s="47">
        <f t="shared" si="13"/>
        <v>44.321682250275195</v>
      </c>
      <c r="R81" s="49"/>
      <c r="S81" s="44"/>
      <c r="T81" s="52">
        <f t="shared" si="14"/>
        <v>16.146840668360028</v>
      </c>
      <c r="U81" s="52"/>
      <c r="V81" s="53"/>
    </row>
    <row r="82" spans="1:22" x14ac:dyDescent="0.2">
      <c r="A82" s="31"/>
      <c r="B82" s="50" t="s">
        <v>46</v>
      </c>
      <c r="C82" s="51">
        <v>5652894.8899999997</v>
      </c>
      <c r="D82" s="15"/>
      <c r="E82" s="44"/>
      <c r="F82" s="52"/>
      <c r="G82" s="52"/>
      <c r="H82" s="53"/>
      <c r="I82" s="50" t="s">
        <v>46</v>
      </c>
      <c r="J82" s="54">
        <v>12315219.075999999</v>
      </c>
      <c r="K82" s="15"/>
      <c r="L82" s="44"/>
      <c r="M82" s="52">
        <f t="shared" si="12"/>
        <v>2.3329236856818767</v>
      </c>
      <c r="N82" s="52"/>
      <c r="O82" s="53"/>
      <c r="P82" s="50" t="s">
        <v>46</v>
      </c>
      <c r="Q82" s="47">
        <f t="shared" si="13"/>
        <v>45.901699800179827</v>
      </c>
      <c r="R82" s="49"/>
      <c r="S82" s="44"/>
      <c r="T82" s="52">
        <f t="shared" si="14"/>
        <v>16.861303794860135</v>
      </c>
      <c r="U82" s="52"/>
      <c r="V82" s="53"/>
    </row>
    <row r="83" spans="1:22" x14ac:dyDescent="0.2">
      <c r="A83" s="31"/>
      <c r="B83" s="50" t="s">
        <v>47</v>
      </c>
      <c r="C83" s="51">
        <v>5846010.1449999996</v>
      </c>
      <c r="D83" s="15"/>
      <c r="E83" s="44"/>
      <c r="F83" s="52"/>
      <c r="G83" s="52"/>
      <c r="H83" s="53"/>
      <c r="I83" s="50" t="s">
        <v>47</v>
      </c>
      <c r="J83" s="54">
        <v>12325229.130000001</v>
      </c>
      <c r="K83" s="15"/>
      <c r="L83" s="44"/>
      <c r="M83" s="52">
        <f t="shared" si="12"/>
        <v>2.9472650414032557</v>
      </c>
      <c r="N83" s="52"/>
      <c r="O83" s="53"/>
      <c r="P83" s="50" t="s">
        <v>47</v>
      </c>
      <c r="Q83" s="47">
        <f t="shared" si="13"/>
        <v>47.431249215242779</v>
      </c>
      <c r="R83" s="49"/>
      <c r="S83" s="44"/>
      <c r="T83" s="52">
        <f t="shared" si="14"/>
        <v>16.606839746270424</v>
      </c>
      <c r="U83" s="52"/>
      <c r="V83" s="53"/>
    </row>
    <row r="84" spans="1:22" x14ac:dyDescent="0.2">
      <c r="A84" s="31"/>
      <c r="B84" s="50" t="s">
        <v>48</v>
      </c>
      <c r="C84" s="51">
        <v>6091968.3899999997</v>
      </c>
      <c r="D84" s="15">
        <f>AVERAGE(C81:C84)</f>
        <v>5738466.3689999999</v>
      </c>
      <c r="E84" s="44"/>
      <c r="F84" s="52"/>
      <c r="G84" s="52"/>
      <c r="H84" s="53"/>
      <c r="I84" s="50" t="s">
        <v>48</v>
      </c>
      <c r="J84" s="54">
        <v>12554685.793</v>
      </c>
      <c r="K84" s="15">
        <f>AVERAGE(J81:J84)</f>
        <v>12323822.137</v>
      </c>
      <c r="L84" s="44"/>
      <c r="M84" s="52">
        <f t="shared" si="12"/>
        <v>3.4174254974257821</v>
      </c>
      <c r="N84" s="52"/>
      <c r="O84" s="53"/>
      <c r="P84" s="50" t="s">
        <v>48</v>
      </c>
      <c r="Q84" s="47">
        <f t="shared" si="13"/>
        <v>48.523463593144186</v>
      </c>
      <c r="R84" s="48">
        <f t="shared" ref="R84" si="21">(D84/K84)*100</f>
        <v>46.564014842208039</v>
      </c>
      <c r="S84" s="44"/>
      <c r="T84" s="52">
        <f t="shared" si="14"/>
        <v>14.824014188517552</v>
      </c>
      <c r="U84" s="52"/>
      <c r="V84" s="53"/>
    </row>
    <row r="85" spans="1:22" x14ac:dyDescent="0.2">
      <c r="A85" s="31"/>
      <c r="B85" s="50" t="s">
        <v>49</v>
      </c>
      <c r="C85" s="51">
        <v>6412026.6449999996</v>
      </c>
      <c r="D85" s="15"/>
      <c r="E85" s="44"/>
      <c r="F85" s="52"/>
      <c r="G85" s="52"/>
      <c r="H85" s="53"/>
      <c r="I85" s="50" t="s">
        <v>49</v>
      </c>
      <c r="J85" s="54">
        <v>12725022.062999999</v>
      </c>
      <c r="K85" s="15"/>
      <c r="L85" s="44"/>
      <c r="M85" s="52">
        <f t="shared" si="12"/>
        <v>5.1641283710019934</v>
      </c>
      <c r="N85" s="52"/>
      <c r="O85" s="53"/>
      <c r="P85" s="50" t="s">
        <v>49</v>
      </c>
      <c r="Q85" s="47">
        <f t="shared" si="13"/>
        <v>50.389120060105633</v>
      </c>
      <c r="R85" s="43"/>
      <c r="S85" s="44"/>
      <c r="T85" s="52">
        <f t="shared" si="14"/>
        <v>13.689547647512342</v>
      </c>
      <c r="U85" s="52"/>
      <c r="V85" s="53"/>
    </row>
    <row r="86" spans="1:22" x14ac:dyDescent="0.2">
      <c r="A86" s="31"/>
      <c r="B86" s="50" t="s">
        <v>50</v>
      </c>
      <c r="C86" s="51">
        <v>6660435.4979999997</v>
      </c>
      <c r="D86" s="15"/>
      <c r="E86" s="44"/>
      <c r="F86" s="52"/>
      <c r="G86" s="52"/>
      <c r="H86" s="53"/>
      <c r="I86" s="50" t="s">
        <v>50</v>
      </c>
      <c r="J86" s="54">
        <v>12994568.899</v>
      </c>
      <c r="K86" s="15"/>
      <c r="L86" s="44"/>
      <c r="M86" s="52">
        <f t="shared" si="12"/>
        <v>5.5163437922425942</v>
      </c>
      <c r="N86" s="52"/>
      <c r="O86" s="53"/>
      <c r="P86" s="50" t="s">
        <v>50</v>
      </c>
      <c r="Q86" s="47">
        <f t="shared" si="13"/>
        <v>51.255532598026818</v>
      </c>
      <c r="R86" s="43"/>
      <c r="S86" s="44"/>
      <c r="T86" s="52">
        <f t="shared" si="14"/>
        <v>11.663691804777159</v>
      </c>
      <c r="U86" s="52"/>
      <c r="V86" s="53"/>
    </row>
    <row r="87" spans="1:22" x14ac:dyDescent="0.2">
      <c r="A87" s="31"/>
      <c r="B87" s="50" t="s">
        <v>51</v>
      </c>
      <c r="C87" s="51">
        <v>6803749.9330000002</v>
      </c>
      <c r="D87" s="15"/>
      <c r="E87" s="44"/>
      <c r="F87" s="52"/>
      <c r="G87" s="52"/>
      <c r="H87" s="53"/>
      <c r="I87" s="50" t="s">
        <v>51</v>
      </c>
      <c r="J87" s="54">
        <v>13008792.244000001</v>
      </c>
      <c r="K87" s="15"/>
      <c r="L87" s="44"/>
      <c r="M87" s="52">
        <f t="shared" si="12"/>
        <v>5.5460479216259415</v>
      </c>
      <c r="N87" s="52"/>
      <c r="O87" s="53"/>
      <c r="P87" s="50" t="s">
        <v>51</v>
      </c>
      <c r="Q87" s="47">
        <f t="shared" si="13"/>
        <v>52.301165284102915</v>
      </c>
      <c r="R87" s="43"/>
      <c r="S87" s="44"/>
      <c r="T87" s="52">
        <f t="shared" si="14"/>
        <v>10.267315639865359</v>
      </c>
      <c r="U87" s="52"/>
      <c r="V87" s="53"/>
    </row>
    <row r="88" spans="1:22" x14ac:dyDescent="0.2">
      <c r="A88" s="31"/>
      <c r="B88" s="50" t="s">
        <v>52</v>
      </c>
      <c r="C88" s="51">
        <v>6898519.9800000004</v>
      </c>
      <c r="D88" s="15">
        <f>AVERAGE(C85:C88)</f>
        <v>6693683.0139999995</v>
      </c>
      <c r="E88" s="44"/>
      <c r="F88" s="52"/>
      <c r="G88" s="52"/>
      <c r="H88" s="53"/>
      <c r="I88" s="50" t="s">
        <v>52</v>
      </c>
      <c r="J88" s="54">
        <v>13003302.161</v>
      </c>
      <c r="K88" s="15">
        <f>AVERAGE(J85:J88)</f>
        <v>12932921.34175</v>
      </c>
      <c r="L88" s="44"/>
      <c r="M88" s="52">
        <f t="shared" si="12"/>
        <v>3.573298252116615</v>
      </c>
      <c r="N88" s="52"/>
      <c r="O88" s="53"/>
      <c r="P88" s="50" t="s">
        <v>52</v>
      </c>
      <c r="Q88" s="47">
        <f t="shared" si="13"/>
        <v>53.052062426806515</v>
      </c>
      <c r="R88" s="48">
        <f t="shared" ref="R88" si="22">(D88/K88)*100</f>
        <v>51.75692975408024</v>
      </c>
      <c r="S88" s="44"/>
      <c r="T88" s="52">
        <f t="shared" si="14"/>
        <v>9.332802109168</v>
      </c>
      <c r="U88" s="52"/>
      <c r="V88" s="53"/>
    </row>
    <row r="89" spans="1:22" x14ac:dyDescent="0.2">
      <c r="A89" s="31"/>
      <c r="B89" s="50" t="s">
        <v>53</v>
      </c>
      <c r="C89" s="51">
        <v>6972344.267</v>
      </c>
      <c r="D89" s="15"/>
      <c r="E89" s="44"/>
      <c r="F89" s="52"/>
      <c r="G89" s="52"/>
      <c r="H89" s="53"/>
      <c r="I89" s="50" t="s">
        <v>53</v>
      </c>
      <c r="J89" s="54">
        <v>12796119.499</v>
      </c>
      <c r="K89" s="15"/>
      <c r="L89" s="44"/>
      <c r="M89" s="52">
        <f t="shared" si="12"/>
        <v>0.55872151457188579</v>
      </c>
      <c r="N89" s="52"/>
      <c r="O89" s="53"/>
      <c r="P89" s="50" t="s">
        <v>53</v>
      </c>
      <c r="Q89" s="47">
        <f t="shared" si="13"/>
        <v>54.487958381014487</v>
      </c>
      <c r="R89" s="49"/>
      <c r="S89" s="44"/>
      <c r="T89" s="52">
        <f t="shared" si="14"/>
        <v>8.1343716977387857</v>
      </c>
      <c r="U89" s="52"/>
      <c r="V89" s="53"/>
    </row>
    <row r="90" spans="1:22" x14ac:dyDescent="0.2">
      <c r="A90" s="31"/>
      <c r="B90" s="50" t="s">
        <v>54</v>
      </c>
      <c r="C90" s="51">
        <v>7097269.2620000001</v>
      </c>
      <c r="D90" s="15"/>
      <c r="E90" s="44"/>
      <c r="F90" s="52"/>
      <c r="G90" s="52"/>
      <c r="H90" s="53"/>
      <c r="I90" s="50" t="s">
        <v>54</v>
      </c>
      <c r="J90" s="54">
        <v>12967530.185000001</v>
      </c>
      <c r="K90" s="15"/>
      <c r="L90" s="44"/>
      <c r="M90" s="52">
        <f t="shared" si="12"/>
        <v>-0.20807703749279938</v>
      </c>
      <c r="N90" s="52"/>
      <c r="O90" s="53"/>
      <c r="P90" s="50" t="s">
        <v>54</v>
      </c>
      <c r="Q90" s="47">
        <f t="shared" si="13"/>
        <v>54.731079555994874</v>
      </c>
      <c r="R90" s="49"/>
      <c r="S90" s="44"/>
      <c r="T90" s="52">
        <f t="shared" si="14"/>
        <v>6.780823028852609</v>
      </c>
      <c r="U90" s="52"/>
      <c r="V90" s="53"/>
    </row>
    <row r="91" spans="1:22" x14ac:dyDescent="0.2">
      <c r="A91" s="31"/>
      <c r="B91" s="50" t="s">
        <v>55</v>
      </c>
      <c r="C91" s="51">
        <v>7098960.8150000004</v>
      </c>
      <c r="D91" s="15"/>
      <c r="E91" s="44"/>
      <c r="F91" s="52"/>
      <c r="G91" s="52"/>
      <c r="H91" s="53"/>
      <c r="I91" s="50" t="s">
        <v>55</v>
      </c>
      <c r="J91" s="54">
        <v>12857408.646</v>
      </c>
      <c r="K91" s="15"/>
      <c r="L91" s="44"/>
      <c r="M91" s="52">
        <f t="shared" si="12"/>
        <v>-1.1637021728117958</v>
      </c>
      <c r="N91" s="52"/>
      <c r="O91" s="53"/>
      <c r="P91" s="50" t="s">
        <v>55</v>
      </c>
      <c r="Q91" s="47">
        <f t="shared" si="13"/>
        <v>55.212998283355653</v>
      </c>
      <c r="R91" s="49"/>
      <c r="S91" s="44"/>
      <c r="T91" s="52">
        <f t="shared" si="14"/>
        <v>5.5674342692662719</v>
      </c>
      <c r="U91" s="52"/>
      <c r="V91" s="53"/>
    </row>
    <row r="92" spans="1:22" x14ac:dyDescent="0.2">
      <c r="A92" s="31"/>
      <c r="B92" s="50" t="s">
        <v>56</v>
      </c>
      <c r="C92" s="51">
        <v>7108934.7429999998</v>
      </c>
      <c r="D92" s="15">
        <f>AVERAGE(C89:C92)</f>
        <v>7069377.2717500003</v>
      </c>
      <c r="E92" s="44"/>
      <c r="F92" s="52"/>
      <c r="G92" s="52"/>
      <c r="H92" s="53"/>
      <c r="I92" s="50" t="s">
        <v>56</v>
      </c>
      <c r="J92" s="54">
        <v>12901429.210000001</v>
      </c>
      <c r="K92" s="15">
        <f>AVERAGE(J89:J92)</f>
        <v>12880621.885</v>
      </c>
      <c r="L92" s="44"/>
      <c r="M92" s="52">
        <f t="shared" si="12"/>
        <v>-0.78343908138612051</v>
      </c>
      <c r="N92" s="52"/>
      <c r="O92" s="53"/>
      <c r="P92" s="50" t="s">
        <v>56</v>
      </c>
      <c r="Q92" s="47">
        <f t="shared" si="13"/>
        <v>55.101916441085521</v>
      </c>
      <c r="R92" s="48">
        <f t="shared" ref="R92" si="23">(D92/K92)*100</f>
        <v>54.883819545875909</v>
      </c>
      <c r="S92" s="44"/>
      <c r="T92" s="52">
        <f t="shared" si="14"/>
        <v>3.8638535817661932</v>
      </c>
      <c r="U92" s="52"/>
      <c r="V92" s="53"/>
    </row>
    <row r="93" spans="1:22" x14ac:dyDescent="0.2">
      <c r="A93" s="31"/>
      <c r="B93" s="50" t="s">
        <v>57</v>
      </c>
      <c r="C93" s="51">
        <v>6989364.6799999997</v>
      </c>
      <c r="D93" s="15"/>
      <c r="E93" s="44"/>
      <c r="F93" s="52"/>
      <c r="G93" s="52"/>
      <c r="H93" s="53"/>
      <c r="I93" s="50" t="s">
        <v>57</v>
      </c>
      <c r="J93" s="54">
        <v>12415541.447000001</v>
      </c>
      <c r="K93" s="15"/>
      <c r="L93" s="44"/>
      <c r="M93" s="52">
        <f t="shared" si="12"/>
        <v>-2.9741676922424887</v>
      </c>
      <c r="N93" s="52"/>
      <c r="O93" s="53"/>
      <c r="P93" s="50" t="s">
        <v>57</v>
      </c>
      <c r="Q93" s="47">
        <f t="shared" si="13"/>
        <v>56.295286917904477</v>
      </c>
      <c r="R93" s="43"/>
      <c r="S93" s="44"/>
      <c r="T93" s="52">
        <f t="shared" si="14"/>
        <v>3.3169320168907888</v>
      </c>
      <c r="U93" s="52"/>
      <c r="V93" s="53"/>
    </row>
    <row r="94" spans="1:22" x14ac:dyDescent="0.2">
      <c r="A94" s="31"/>
      <c r="B94" s="50" t="s">
        <v>58</v>
      </c>
      <c r="C94" s="51">
        <v>7583211.7309999997</v>
      </c>
      <c r="D94" s="15"/>
      <c r="E94" s="44"/>
      <c r="F94" s="52"/>
      <c r="G94" s="52"/>
      <c r="H94" s="53"/>
      <c r="I94" s="50" t="s">
        <v>58</v>
      </c>
      <c r="J94" s="54">
        <v>13112362.762</v>
      </c>
      <c r="K94" s="15"/>
      <c r="L94" s="44"/>
      <c r="M94" s="52">
        <f t="shared" si="12"/>
        <v>1.1168863687514943</v>
      </c>
      <c r="N94" s="52"/>
      <c r="O94" s="53"/>
      <c r="P94" s="50" t="s">
        <v>58</v>
      </c>
      <c r="Q94" s="47">
        <f t="shared" si="13"/>
        <v>57.832534598389564</v>
      </c>
      <c r="R94" s="43"/>
      <c r="S94" s="44"/>
      <c r="T94" s="52">
        <f t="shared" si="14"/>
        <v>5.6667163658294299</v>
      </c>
      <c r="U94" s="52"/>
      <c r="V94" s="53"/>
    </row>
    <row r="95" spans="1:22" x14ac:dyDescent="0.2">
      <c r="A95" s="31"/>
      <c r="B95" s="50" t="s">
        <v>59</v>
      </c>
      <c r="C95" s="51">
        <v>7550711.1780000003</v>
      </c>
      <c r="D95" s="15"/>
      <c r="E95" s="44"/>
      <c r="F95" s="52"/>
      <c r="G95" s="52"/>
      <c r="H95" s="53"/>
      <c r="I95" s="50" t="s">
        <v>59</v>
      </c>
      <c r="J95" s="54">
        <v>12889950.083000001</v>
      </c>
      <c r="K95" s="15"/>
      <c r="L95" s="44"/>
      <c r="M95" s="52">
        <f t="shared" si="12"/>
        <v>0.25309483346104855</v>
      </c>
      <c r="N95" s="52"/>
      <c r="O95" s="53"/>
      <c r="P95" s="50" t="s">
        <v>59</v>
      </c>
      <c r="Q95" s="47">
        <f t="shared" si="13"/>
        <v>58.57828098154009</v>
      </c>
      <c r="R95" s="43"/>
      <c r="S95" s="44"/>
      <c r="T95" s="52">
        <f t="shared" si="14"/>
        <v>6.0950913785077461</v>
      </c>
      <c r="U95" s="52"/>
      <c r="V95" s="53"/>
    </row>
    <row r="96" spans="1:22" x14ac:dyDescent="0.2">
      <c r="A96" s="31"/>
      <c r="B96" s="50" t="s">
        <v>60</v>
      </c>
      <c r="C96" s="51">
        <v>7698549.1919999998</v>
      </c>
      <c r="D96" s="15">
        <f>AVERAGE(C93:C96)</f>
        <v>7455459.1952499989</v>
      </c>
      <c r="E96" s="44"/>
      <c r="F96" s="52"/>
      <c r="G96" s="52"/>
      <c r="H96" s="53"/>
      <c r="I96" s="50" t="s">
        <v>60</v>
      </c>
      <c r="J96" s="54">
        <v>13084104.380000001</v>
      </c>
      <c r="K96" s="15">
        <f>AVERAGE(J93:J96)</f>
        <v>12875489.668</v>
      </c>
      <c r="L96" s="44"/>
      <c r="M96" s="52">
        <f t="shared" si="12"/>
        <v>1.415929716208538</v>
      </c>
      <c r="N96" s="52"/>
      <c r="O96" s="53"/>
      <c r="P96" s="50" t="s">
        <v>60</v>
      </c>
      <c r="Q96" s="47">
        <f t="shared" si="13"/>
        <v>58.838946621121337</v>
      </c>
      <c r="R96" s="48">
        <f t="shared" ref="R96" si="24">(D96/K96)*100</f>
        <v>57.904276943962508</v>
      </c>
      <c r="S96" s="44"/>
      <c r="T96" s="52">
        <f t="shared" si="14"/>
        <v>6.7820330424104469</v>
      </c>
      <c r="U96" s="52"/>
      <c r="V96" s="53"/>
    </row>
    <row r="97" spans="1:22" x14ac:dyDescent="0.2">
      <c r="A97" s="31"/>
      <c r="B97" s="50" t="s">
        <v>61</v>
      </c>
      <c r="C97" s="51">
        <v>7745442.9380000001</v>
      </c>
      <c r="D97" s="15"/>
      <c r="E97" s="44"/>
      <c r="F97" s="52"/>
      <c r="G97" s="52"/>
      <c r="H97" s="53"/>
      <c r="I97" s="50" t="s">
        <v>61</v>
      </c>
      <c r="J97" s="54">
        <v>12803323.689999999</v>
      </c>
      <c r="K97" s="15"/>
      <c r="L97" s="44"/>
      <c r="M97" s="52">
        <f t="shared" si="12"/>
        <v>3.123361511500562</v>
      </c>
      <c r="N97" s="52"/>
      <c r="O97" s="53"/>
      <c r="P97" s="50" t="s">
        <v>61</v>
      </c>
      <c r="Q97" s="47">
        <f t="shared" si="13"/>
        <v>60.495564476352001</v>
      </c>
      <c r="R97" s="49"/>
      <c r="S97" s="44"/>
      <c r="T97" s="52">
        <f t="shared" si="14"/>
        <v>7.4611531238357571</v>
      </c>
      <c r="U97" s="52"/>
      <c r="V97" s="53"/>
    </row>
    <row r="98" spans="1:22" x14ac:dyDescent="0.2">
      <c r="A98" s="31"/>
      <c r="B98" s="50" t="s">
        <v>62</v>
      </c>
      <c r="C98" s="51">
        <v>7880575.2000000002</v>
      </c>
      <c r="D98" s="15"/>
      <c r="E98" s="44"/>
      <c r="F98" s="52"/>
      <c r="G98" s="52"/>
      <c r="H98" s="53"/>
      <c r="I98" s="50" t="s">
        <v>62</v>
      </c>
      <c r="J98" s="54">
        <v>13182930.047</v>
      </c>
      <c r="K98" s="15"/>
      <c r="L98" s="44"/>
      <c r="M98" s="52">
        <f t="shared" si="12"/>
        <v>0.53817367838927055</v>
      </c>
      <c r="N98" s="52"/>
      <c r="O98" s="53"/>
      <c r="P98" s="50" t="s">
        <v>62</v>
      </c>
      <c r="Q98" s="47">
        <f t="shared" si="13"/>
        <v>59.778631699508708</v>
      </c>
      <c r="R98" s="49"/>
      <c r="S98" s="44"/>
      <c r="T98" s="52">
        <f t="shared" si="14"/>
        <v>3.3650558714632695</v>
      </c>
      <c r="U98" s="52"/>
      <c r="V98" s="53"/>
    </row>
    <row r="99" spans="1:22" x14ac:dyDescent="0.2">
      <c r="A99" s="31"/>
      <c r="B99" s="50" t="s">
        <v>63</v>
      </c>
      <c r="C99" s="51">
        <v>7771536.5800000001</v>
      </c>
      <c r="D99" s="15"/>
      <c r="E99" s="44"/>
      <c r="F99" s="52"/>
      <c r="G99" s="52"/>
      <c r="H99" s="53"/>
      <c r="I99" s="50" t="s">
        <v>63</v>
      </c>
      <c r="J99" s="54">
        <v>12954912.939999999</v>
      </c>
      <c r="K99" s="15"/>
      <c r="L99" s="44"/>
      <c r="M99" s="52">
        <f t="shared" si="12"/>
        <v>0.5039806716216475</v>
      </c>
      <c r="N99" s="52"/>
      <c r="O99" s="53"/>
      <c r="P99" s="50" t="s">
        <v>63</v>
      </c>
      <c r="Q99" s="47">
        <f t="shared" si="13"/>
        <v>59.989106958830703</v>
      </c>
      <c r="R99" s="49"/>
      <c r="S99" s="44"/>
      <c r="T99" s="52">
        <f t="shared" si="14"/>
        <v>2.4084455085583869</v>
      </c>
      <c r="U99" s="52"/>
      <c r="V99" s="53"/>
    </row>
    <row r="100" spans="1:22" x14ac:dyDescent="0.2">
      <c r="A100" s="31"/>
      <c r="B100" s="50" t="s">
        <v>64</v>
      </c>
      <c r="C100" s="51">
        <v>8077683.4939999999</v>
      </c>
      <c r="D100" s="15">
        <f>AVERAGE(C97:C100)</f>
        <v>7868809.5530000003</v>
      </c>
      <c r="E100" s="44"/>
      <c r="F100" s="52"/>
      <c r="G100" s="52"/>
      <c r="H100" s="53"/>
      <c r="I100" s="50" t="s">
        <v>64</v>
      </c>
      <c r="J100" s="54">
        <v>13305707.408</v>
      </c>
      <c r="K100" s="15">
        <f>AVERAGE(J97:J100)</f>
        <v>13061718.52125</v>
      </c>
      <c r="L100" s="44"/>
      <c r="M100" s="52">
        <f t="shared" si="12"/>
        <v>1.6936812911607149</v>
      </c>
      <c r="N100" s="52"/>
      <c r="O100" s="53"/>
      <c r="P100" s="50" t="s">
        <v>64</v>
      </c>
      <c r="Q100" s="47">
        <f t="shared" si="13"/>
        <v>60.708410656492617</v>
      </c>
      <c r="R100" s="48">
        <f t="shared" ref="R100" si="25">(D100/K100)*100</f>
        <v>60.243294480724721</v>
      </c>
      <c r="S100" s="44"/>
      <c r="T100" s="52">
        <f t="shared" si="14"/>
        <v>3.1772561249426019</v>
      </c>
      <c r="U100" s="52"/>
      <c r="V100" s="53"/>
    </row>
    <row r="101" spans="1:22" x14ac:dyDescent="0.2">
      <c r="A101" s="31"/>
      <c r="B101" s="50" t="s">
        <v>65</v>
      </c>
      <c r="C101" s="51">
        <v>8346933.6720000003</v>
      </c>
      <c r="D101" s="55"/>
      <c r="E101" s="44"/>
      <c r="F101" s="52"/>
      <c r="G101" s="52"/>
      <c r="H101" s="53"/>
      <c r="I101" s="50" t="s">
        <v>65</v>
      </c>
      <c r="J101" s="54">
        <v>13252629.581</v>
      </c>
      <c r="K101" s="55"/>
      <c r="L101" s="44"/>
      <c r="M101" s="52">
        <f t="shared" si="12"/>
        <v>3.5092910394113517</v>
      </c>
      <c r="N101" s="52"/>
      <c r="O101" s="53"/>
      <c r="P101" s="50" t="s">
        <v>65</v>
      </c>
      <c r="Q101" s="47">
        <f t="shared" si="13"/>
        <v>62.98322624188345</v>
      </c>
      <c r="R101" s="43"/>
      <c r="S101" s="44"/>
      <c r="T101" s="52">
        <f t="shared" si="14"/>
        <v>4.1121391081554179</v>
      </c>
      <c r="U101" s="52"/>
      <c r="V101" s="53"/>
    </row>
    <row r="102" spans="1:22" x14ac:dyDescent="0.2">
      <c r="A102" s="31"/>
      <c r="B102" s="50" t="s">
        <v>66</v>
      </c>
      <c r="C102" s="51">
        <v>8882220.5519999992</v>
      </c>
      <c r="D102" s="55"/>
      <c r="E102" s="44"/>
      <c r="F102" s="52"/>
      <c r="G102" s="52"/>
      <c r="H102" s="53"/>
      <c r="I102" s="50" t="s">
        <v>66</v>
      </c>
      <c r="J102" s="54">
        <v>13732336</v>
      </c>
      <c r="K102" s="55"/>
      <c r="L102" s="44"/>
      <c r="M102" s="52">
        <f t="shared" si="12"/>
        <v>4.1675557030284409</v>
      </c>
      <c r="N102" s="52"/>
      <c r="O102" s="53"/>
      <c r="P102" s="50" t="s">
        <v>66</v>
      </c>
      <c r="Q102" s="47">
        <f t="shared" si="13"/>
        <v>64.681060469245722</v>
      </c>
      <c r="R102" s="43"/>
      <c r="S102" s="44"/>
      <c r="T102" s="52">
        <f t="shared" si="14"/>
        <v>8.2009718696477023</v>
      </c>
      <c r="U102" s="52"/>
      <c r="V102" s="53"/>
    </row>
    <row r="103" spans="1:22" x14ac:dyDescent="0.2">
      <c r="A103" s="31"/>
      <c r="B103" s="50" t="s">
        <v>67</v>
      </c>
      <c r="C103" s="51">
        <v>8844033.0350000001</v>
      </c>
      <c r="D103" s="55"/>
      <c r="E103" s="44"/>
      <c r="F103" s="52"/>
      <c r="G103" s="52"/>
      <c r="H103" s="53"/>
      <c r="I103" s="50" t="s">
        <v>67</v>
      </c>
      <c r="J103" s="54">
        <v>13438260.097999999</v>
      </c>
      <c r="K103" s="55"/>
      <c r="L103" s="44"/>
      <c r="M103" s="52">
        <f t="shared" si="12"/>
        <v>3.7309950305231467</v>
      </c>
      <c r="N103" s="52"/>
      <c r="O103" s="53"/>
      <c r="P103" s="50" t="s">
        <v>67</v>
      </c>
      <c r="Q103" s="47">
        <f t="shared" si="13"/>
        <v>65.812337092033573</v>
      </c>
      <c r="R103" s="43"/>
      <c r="S103" s="44"/>
      <c r="T103" s="52">
        <f t="shared" si="14"/>
        <v>9.707145894335838</v>
      </c>
      <c r="U103" s="52"/>
      <c r="V103" s="53"/>
    </row>
    <row r="104" spans="1:22" x14ac:dyDescent="0.2">
      <c r="A104" s="31"/>
      <c r="B104" s="50" t="s">
        <v>68</v>
      </c>
      <c r="C104" s="51">
        <v>9240282.477</v>
      </c>
      <c r="D104" s="15">
        <f>AVERAGE(C101:C104)</f>
        <v>8828367.4340000004</v>
      </c>
      <c r="E104" s="44"/>
      <c r="F104" s="52"/>
      <c r="G104" s="52"/>
      <c r="H104" s="53"/>
      <c r="I104" s="50" t="s">
        <v>68</v>
      </c>
      <c r="J104" s="54">
        <v>13872034.549000001</v>
      </c>
      <c r="K104" s="15">
        <f>AVERAGE(J101:J104)</f>
        <v>13573815.057</v>
      </c>
      <c r="L104" s="44"/>
      <c r="M104" s="52">
        <f t="shared" si="12"/>
        <v>4.2562723170922965</v>
      </c>
      <c r="N104" s="52"/>
      <c r="O104" s="53"/>
      <c r="P104" s="50" t="s">
        <v>68</v>
      </c>
      <c r="Q104" s="47">
        <f t="shared" si="13"/>
        <v>66.610866952217236</v>
      </c>
      <c r="R104" s="48">
        <f t="shared" ref="R104" si="26">(D104/K104)*100</f>
        <v>65.039691471611889</v>
      </c>
      <c r="S104" s="44"/>
      <c r="T104" s="52">
        <f t="shared" si="14"/>
        <v>9.7226335393996379</v>
      </c>
      <c r="U104" s="52"/>
      <c r="V104" s="53"/>
    </row>
    <row r="105" spans="1:22" x14ac:dyDescent="0.2">
      <c r="A105" s="31"/>
      <c r="B105" s="50" t="s">
        <v>69</v>
      </c>
      <c r="C105" s="51">
        <v>9061147.4030000009</v>
      </c>
      <c r="D105" s="55"/>
      <c r="E105" s="44"/>
      <c r="F105" s="52"/>
      <c r="G105" s="52"/>
      <c r="H105" s="53"/>
      <c r="I105" s="50" t="s">
        <v>69</v>
      </c>
      <c r="J105" s="54">
        <v>13354787.873</v>
      </c>
      <c r="K105" s="55"/>
      <c r="L105" s="44"/>
      <c r="M105" s="52">
        <f t="shared" si="12"/>
        <v>0.7708529946876439</v>
      </c>
      <c r="N105" s="52"/>
      <c r="O105" s="53"/>
      <c r="P105" s="50" t="s">
        <v>69</v>
      </c>
      <c r="Q105" s="47">
        <f t="shared" si="13"/>
        <v>67.849429651513574</v>
      </c>
      <c r="R105" s="49"/>
      <c r="S105" s="44"/>
      <c r="T105" s="52">
        <f t="shared" si="14"/>
        <v>7.7261894951867731</v>
      </c>
      <c r="U105" s="52"/>
      <c r="V105" s="53"/>
    </row>
    <row r="106" spans="1:22" x14ac:dyDescent="0.2">
      <c r="A106" s="31"/>
      <c r="B106" s="50" t="s">
        <v>70</v>
      </c>
      <c r="C106" s="51">
        <v>9643592.4450000003</v>
      </c>
      <c r="D106" s="55"/>
      <c r="E106" s="44"/>
      <c r="F106" s="52"/>
      <c r="G106" s="52"/>
      <c r="H106" s="53"/>
      <c r="I106" s="50" t="s">
        <v>70</v>
      </c>
      <c r="J106" s="54">
        <v>14104833.946</v>
      </c>
      <c r="K106" s="55"/>
      <c r="L106" s="44"/>
      <c r="M106" s="52">
        <f t="shared" si="12"/>
        <v>2.7125606743091595</v>
      </c>
      <c r="N106" s="52"/>
      <c r="O106" s="53"/>
      <c r="P106" s="50" t="s">
        <v>70</v>
      </c>
      <c r="Q106" s="47">
        <f t="shared" si="13"/>
        <v>68.370832878431969</v>
      </c>
      <c r="R106" s="49"/>
      <c r="S106" s="44"/>
      <c r="T106" s="52">
        <f t="shared" si="14"/>
        <v>5.7045638745218952</v>
      </c>
      <c r="U106" s="52"/>
      <c r="V106" s="53"/>
    </row>
    <row r="107" spans="1:22" x14ac:dyDescent="0.2">
      <c r="A107" s="31"/>
      <c r="B107" s="50" t="s">
        <v>71</v>
      </c>
      <c r="C107" s="51">
        <v>9574366.6129999999</v>
      </c>
      <c r="D107" s="55"/>
      <c r="E107" s="44"/>
      <c r="F107" s="52"/>
      <c r="G107" s="52"/>
      <c r="H107" s="53"/>
      <c r="I107" s="50" t="s">
        <v>71</v>
      </c>
      <c r="J107" s="54">
        <v>13782144.436000001</v>
      </c>
      <c r="K107" s="55"/>
      <c r="L107" s="44"/>
      <c r="M107" s="52">
        <f t="shared" si="12"/>
        <v>2.5589945089035808</v>
      </c>
      <c r="N107" s="52"/>
      <c r="O107" s="53"/>
      <c r="P107" s="50" t="s">
        <v>71</v>
      </c>
      <c r="Q107" s="47">
        <f t="shared" si="13"/>
        <v>69.469353317695848</v>
      </c>
      <c r="R107" s="49"/>
      <c r="S107" s="44"/>
      <c r="T107" s="52">
        <f t="shared" si="14"/>
        <v>5.5567335658483188</v>
      </c>
      <c r="U107" s="52"/>
      <c r="V107" s="53"/>
    </row>
    <row r="108" spans="1:22" x14ac:dyDescent="0.2">
      <c r="A108" s="31"/>
      <c r="B108" s="50" t="s">
        <v>72</v>
      </c>
      <c r="C108" s="51">
        <v>9971485.9910000004</v>
      </c>
      <c r="D108" s="15">
        <f>AVERAGE(C105:C108)</f>
        <v>9562648.1130000018</v>
      </c>
      <c r="E108" s="44"/>
      <c r="F108" s="52"/>
      <c r="G108" s="52"/>
      <c r="H108" s="53"/>
      <c r="I108" s="50" t="s">
        <v>72</v>
      </c>
      <c r="J108" s="54">
        <v>14306523.823999999</v>
      </c>
      <c r="K108" s="15">
        <f>AVERAGE(J105:J108)</f>
        <v>13887072.519749999</v>
      </c>
      <c r="L108" s="44"/>
      <c r="M108" s="52">
        <f t="shared" si="12"/>
        <v>3.1321236511144548</v>
      </c>
      <c r="N108" s="52"/>
      <c r="O108" s="53"/>
      <c r="P108" s="50" t="s">
        <v>72</v>
      </c>
      <c r="Q108" s="47">
        <f t="shared" si="13"/>
        <v>69.698873840144671</v>
      </c>
      <c r="R108" s="48">
        <f t="shared" ref="R108" si="27">(D108/K108)*100</f>
        <v>68.860071835875686</v>
      </c>
      <c r="S108" s="44"/>
      <c r="T108" s="52">
        <f t="shared" si="14"/>
        <v>4.6358905524268152</v>
      </c>
      <c r="U108" s="52"/>
      <c r="V108" s="53"/>
    </row>
    <row r="109" spans="1:22" x14ac:dyDescent="0.2">
      <c r="A109" s="31"/>
      <c r="B109" s="50" t="s">
        <v>73</v>
      </c>
      <c r="C109" s="51">
        <v>10100429.470000001</v>
      </c>
      <c r="D109" s="55"/>
      <c r="E109" s="44"/>
      <c r="F109" s="52"/>
      <c r="G109" s="52"/>
      <c r="H109" s="53"/>
      <c r="I109" s="50" t="s">
        <v>73</v>
      </c>
      <c r="J109" s="54">
        <v>14107960.023</v>
      </c>
      <c r="K109" s="55"/>
      <c r="L109" s="44"/>
      <c r="M109" s="52">
        <f t="shared" si="12"/>
        <v>5.6397163112019513</v>
      </c>
      <c r="N109" s="52"/>
      <c r="O109" s="53"/>
      <c r="P109" s="50" t="s">
        <v>73</v>
      </c>
      <c r="Q109" s="47">
        <f t="shared" si="13"/>
        <v>71.593833931577763</v>
      </c>
      <c r="R109" s="43"/>
      <c r="S109" s="44"/>
      <c r="T109" s="52">
        <f t="shared" si="14"/>
        <v>5.5186967662014297</v>
      </c>
      <c r="U109" s="52"/>
      <c r="V109" s="53"/>
    </row>
    <row r="110" spans="1:22" x14ac:dyDescent="0.2">
      <c r="A110" s="31"/>
      <c r="B110" s="50" t="s">
        <v>74</v>
      </c>
      <c r="C110" s="51">
        <v>10757668.331</v>
      </c>
      <c r="D110" s="55"/>
      <c r="E110" s="44"/>
      <c r="F110" s="52"/>
      <c r="G110" s="52"/>
      <c r="H110" s="53"/>
      <c r="I110" s="50" t="s">
        <v>74</v>
      </c>
      <c r="J110" s="54">
        <v>14700503.914999999</v>
      </c>
      <c r="K110" s="55"/>
      <c r="L110" s="44"/>
      <c r="M110" s="52">
        <f t="shared" si="12"/>
        <v>4.2231618697568933</v>
      </c>
      <c r="N110" s="52"/>
      <c r="O110" s="53"/>
      <c r="P110" s="50" t="s">
        <v>74</v>
      </c>
      <c r="Q110" s="47">
        <f t="shared" si="13"/>
        <v>73.178908649676728</v>
      </c>
      <c r="R110" s="43"/>
      <c r="S110" s="44"/>
      <c r="T110" s="52">
        <f t="shared" si="14"/>
        <v>7.0323492764727007</v>
      </c>
      <c r="U110" s="52"/>
      <c r="V110" s="53"/>
    </row>
    <row r="111" spans="1:22" x14ac:dyDescent="0.2">
      <c r="A111" s="31"/>
      <c r="B111" s="50" t="s">
        <v>75</v>
      </c>
      <c r="C111" s="51">
        <v>10703482.023</v>
      </c>
      <c r="D111" s="55"/>
      <c r="E111" s="44"/>
      <c r="F111" s="52"/>
      <c r="G111" s="52"/>
      <c r="H111" s="53"/>
      <c r="I111" s="50" t="s">
        <v>75</v>
      </c>
      <c r="J111" s="54">
        <v>14435867.706</v>
      </c>
      <c r="K111" s="55"/>
      <c r="L111" s="44"/>
      <c r="M111" s="52">
        <f t="shared" si="12"/>
        <v>4.7432623641094835</v>
      </c>
      <c r="N111" s="52"/>
      <c r="O111" s="53"/>
      <c r="P111" s="50" t="s">
        <v>75</v>
      </c>
      <c r="Q111" s="47">
        <f t="shared" si="13"/>
        <v>74.145054810604123</v>
      </c>
      <c r="R111" s="43"/>
      <c r="S111" s="44"/>
      <c r="T111" s="52">
        <f t="shared" si="14"/>
        <v>6.7305959672971909</v>
      </c>
      <c r="U111" s="52"/>
      <c r="V111" s="53"/>
    </row>
    <row r="112" spans="1:22" x14ac:dyDescent="0.2">
      <c r="A112" s="31"/>
      <c r="B112" s="50" t="s">
        <v>76</v>
      </c>
      <c r="C112" s="51">
        <v>10962177.880999999</v>
      </c>
      <c r="D112" s="15">
        <f>AVERAGE(C109:C112)</f>
        <v>10630939.42625</v>
      </c>
      <c r="E112" s="44"/>
      <c r="F112" s="52"/>
      <c r="G112" s="52"/>
      <c r="H112" s="53"/>
      <c r="I112" s="50" t="s">
        <v>76</v>
      </c>
      <c r="J112" s="54">
        <v>14800897.344000001</v>
      </c>
      <c r="K112" s="15">
        <f>AVERAGE(J109:J112)</f>
        <v>14511307.247000001</v>
      </c>
      <c r="L112" s="44"/>
      <c r="M112" s="52">
        <f t="shared" si="12"/>
        <v>3.4555810068317498</v>
      </c>
      <c r="N112" s="52"/>
      <c r="O112" s="53"/>
      <c r="P112" s="50" t="s">
        <v>76</v>
      </c>
      <c r="Q112" s="56">
        <f t="shared" si="13"/>
        <v>74.064278848902731</v>
      </c>
      <c r="R112" s="48">
        <f t="shared" ref="R112" si="28">(D112/K112)*100</f>
        <v>73.259694976465951</v>
      </c>
      <c r="S112" s="44"/>
      <c r="T112" s="52">
        <f t="shared" si="14"/>
        <v>6.2632360728957792</v>
      </c>
      <c r="U112" s="52"/>
      <c r="V112" s="53"/>
    </row>
    <row r="113" spans="1:22" x14ac:dyDescent="0.2">
      <c r="A113" s="31"/>
      <c r="B113" s="50" t="s">
        <v>77</v>
      </c>
      <c r="C113" s="51">
        <v>10923991.197000001</v>
      </c>
      <c r="D113" s="9"/>
      <c r="E113" s="44"/>
      <c r="F113" s="52"/>
      <c r="G113" s="52"/>
      <c r="H113" s="53"/>
      <c r="I113" s="50" t="s">
        <v>77</v>
      </c>
      <c r="J113" s="54">
        <v>14393727.372</v>
      </c>
      <c r="K113" s="9"/>
      <c r="L113" s="44"/>
      <c r="M113" s="52">
        <f t="shared" si="12"/>
        <v>2.0255752676794998</v>
      </c>
      <c r="N113" s="52"/>
      <c r="O113" s="53"/>
      <c r="P113" s="50" t="s">
        <v>77</v>
      </c>
      <c r="Q113" s="47">
        <f t="shared" si="13"/>
        <v>75.89410938997186</v>
      </c>
      <c r="R113" s="49"/>
      <c r="S113" s="44"/>
      <c r="T113" s="52">
        <f t="shared" si="14"/>
        <v>6.0064885790358318</v>
      </c>
      <c r="U113" s="52"/>
      <c r="V113" s="53"/>
    </row>
    <row r="114" spans="1:22" x14ac:dyDescent="0.2">
      <c r="A114" s="31"/>
      <c r="B114" s="50" t="s">
        <v>78</v>
      </c>
      <c r="C114" s="51">
        <v>11486480.42</v>
      </c>
      <c r="D114" s="9"/>
      <c r="E114" s="44"/>
      <c r="F114" s="52"/>
      <c r="G114" s="52"/>
      <c r="H114" s="53"/>
      <c r="I114" s="50" t="s">
        <v>78</v>
      </c>
      <c r="J114" s="54">
        <v>14993339.387</v>
      </c>
      <c r="K114" s="9"/>
      <c r="L114" s="44"/>
      <c r="M114" s="52">
        <f t="shared" si="12"/>
        <v>1.9920097548574489</v>
      </c>
      <c r="N114" s="52"/>
      <c r="O114" s="53"/>
      <c r="P114" s="50" t="s">
        <v>78</v>
      </c>
      <c r="Q114" s="47">
        <f t="shared" si="13"/>
        <v>76.61055435028284</v>
      </c>
      <c r="R114" s="49"/>
      <c r="S114" s="44"/>
      <c r="T114" s="52">
        <f t="shared" si="14"/>
        <v>4.6893917440531112</v>
      </c>
      <c r="U114" s="52"/>
      <c r="V114" s="53"/>
    </row>
    <row r="115" spans="1:22" x14ac:dyDescent="0.2">
      <c r="A115" s="31"/>
      <c r="B115" s="50" t="s">
        <v>79</v>
      </c>
      <c r="C115" s="51">
        <v>11518669.907</v>
      </c>
      <c r="D115" s="9"/>
      <c r="E115" s="44"/>
      <c r="F115" s="52"/>
      <c r="G115" s="52"/>
      <c r="H115" s="53"/>
      <c r="I115" s="50" t="s">
        <v>79</v>
      </c>
      <c r="J115" s="54">
        <v>14783298.236</v>
      </c>
      <c r="K115" s="9"/>
      <c r="L115" s="44"/>
      <c r="M115" s="52">
        <f t="shared" si="12"/>
        <v>2.4067173312733843</v>
      </c>
      <c r="N115" s="52"/>
      <c r="O115" s="53"/>
      <c r="P115" s="50" t="s">
        <v>79</v>
      </c>
      <c r="Q115" s="47">
        <f t="shared" si="13"/>
        <v>77.916779619245986</v>
      </c>
      <c r="R115" s="49"/>
      <c r="S115" s="44"/>
      <c r="T115" s="52">
        <f t="shared" si="14"/>
        <v>5.0869539691842647</v>
      </c>
      <c r="U115" s="52"/>
      <c r="V115" s="53"/>
    </row>
    <row r="116" spans="1:22" x14ac:dyDescent="0.2">
      <c r="A116" s="31"/>
      <c r="B116" s="50" t="s">
        <v>80</v>
      </c>
      <c r="C116" s="51">
        <v>12087160.524</v>
      </c>
      <c r="D116" s="15">
        <f>AVERAGE(C113:C116)</f>
        <v>11504075.511999998</v>
      </c>
      <c r="E116" s="44"/>
      <c r="F116" s="52"/>
      <c r="G116" s="52"/>
      <c r="H116" s="53"/>
      <c r="I116" s="50" t="s">
        <v>80</v>
      </c>
      <c r="J116" s="54">
        <v>15204938.905999999</v>
      </c>
      <c r="K116" s="15">
        <f>AVERAGE(J113:J116)</f>
        <v>14843825.975249998</v>
      </c>
      <c r="L116" s="44"/>
      <c r="M116" s="52">
        <f t="shared" si="12"/>
        <v>2.7298450398602938</v>
      </c>
      <c r="N116" s="52"/>
      <c r="O116" s="53"/>
      <c r="P116" s="50" t="s">
        <v>80</v>
      </c>
      <c r="Q116" s="47">
        <f t="shared" si="13"/>
        <v>79.494962779694575</v>
      </c>
      <c r="R116" s="48">
        <f t="shared" ref="R116" si="29">(D116/K116)*100</f>
        <v>77.500743616783396</v>
      </c>
      <c r="S116" s="44"/>
      <c r="T116" s="52">
        <f t="shared" si="14"/>
        <v>7.332392909503497</v>
      </c>
      <c r="U116" s="52"/>
      <c r="V116" s="53"/>
    </row>
    <row r="117" spans="1:22" x14ac:dyDescent="0.2">
      <c r="A117" s="31"/>
      <c r="B117" s="50" t="s">
        <v>81</v>
      </c>
      <c r="C117" s="51">
        <v>11782115.888</v>
      </c>
      <c r="D117" s="55"/>
      <c r="E117" s="44"/>
      <c r="F117" s="52"/>
      <c r="G117" s="52"/>
      <c r="H117" s="53"/>
      <c r="I117" s="50" t="s">
        <v>81</v>
      </c>
      <c r="J117" s="54">
        <v>14563428.381999999</v>
      </c>
      <c r="K117" s="55"/>
      <c r="L117" s="44"/>
      <c r="M117" s="52">
        <f t="shared" si="12"/>
        <v>1.1789928043942126</v>
      </c>
      <c r="N117" s="52"/>
      <c r="O117" s="53"/>
      <c r="P117" s="50" t="s">
        <v>81</v>
      </c>
      <c r="Q117" s="47">
        <f t="shared" si="13"/>
        <v>80.902075932631178</v>
      </c>
      <c r="R117" s="43"/>
      <c r="S117" s="44"/>
      <c r="T117" s="52">
        <f t="shared" si="14"/>
        <v>6.5986235070320589</v>
      </c>
      <c r="U117" s="52"/>
      <c r="V117" s="53"/>
    </row>
    <row r="118" spans="1:22" x14ac:dyDescent="0.2">
      <c r="A118" s="31"/>
      <c r="B118" s="50" t="s">
        <v>82</v>
      </c>
      <c r="C118" s="51">
        <v>12721061.183</v>
      </c>
      <c r="D118" s="55"/>
      <c r="E118" s="44"/>
      <c r="F118" s="52"/>
      <c r="G118" s="52"/>
      <c r="H118" s="53"/>
      <c r="I118" s="50" t="s">
        <v>82</v>
      </c>
      <c r="J118" s="54">
        <v>15386334.051999999</v>
      </c>
      <c r="K118" s="55"/>
      <c r="L118" s="44"/>
      <c r="M118" s="52">
        <f t="shared" si="12"/>
        <v>2.6211283214248198</v>
      </c>
      <c r="N118" s="52"/>
      <c r="O118" s="53"/>
      <c r="P118" s="50" t="s">
        <v>82</v>
      </c>
      <c r="Q118" s="47">
        <f t="shared" si="13"/>
        <v>82.677661488484631</v>
      </c>
      <c r="R118" s="43"/>
      <c r="S118" s="44"/>
      <c r="T118" s="52">
        <f t="shared" si="14"/>
        <v>7.9194142238697935</v>
      </c>
      <c r="U118" s="52"/>
      <c r="V118" s="53"/>
    </row>
    <row r="119" spans="1:22" x14ac:dyDescent="0.2">
      <c r="A119" s="31"/>
      <c r="B119" s="50" t="s">
        <v>83</v>
      </c>
      <c r="C119" s="51">
        <v>12484778.762</v>
      </c>
      <c r="D119" s="55"/>
      <c r="E119" s="44"/>
      <c r="F119" s="52"/>
      <c r="G119" s="52"/>
      <c r="H119" s="53"/>
      <c r="I119" s="50" t="s">
        <v>83</v>
      </c>
      <c r="J119" s="54">
        <v>14979494.721000001</v>
      </c>
      <c r="K119" s="55"/>
      <c r="L119" s="44"/>
      <c r="M119" s="52">
        <f t="shared" si="12"/>
        <v>1.3271496107832377</v>
      </c>
      <c r="N119" s="52"/>
      <c r="O119" s="53"/>
      <c r="P119" s="50" t="s">
        <v>83</v>
      </c>
      <c r="Q119" s="47">
        <f t="shared" si="13"/>
        <v>83.345793663503102</v>
      </c>
      <c r="R119" s="43"/>
      <c r="S119" s="44"/>
      <c r="T119" s="52">
        <f t="shared" si="14"/>
        <v>6.9677084586746929</v>
      </c>
      <c r="U119" s="52"/>
      <c r="V119" s="53"/>
    </row>
    <row r="120" spans="1:22" x14ac:dyDescent="0.2">
      <c r="A120" s="31"/>
      <c r="B120" s="50" t="s">
        <v>84</v>
      </c>
      <c r="C120" s="51">
        <v>12427425.289999999</v>
      </c>
      <c r="D120" s="15">
        <f>AVERAGE(C117:C120)</f>
        <v>12353845.280750001</v>
      </c>
      <c r="E120" s="44"/>
      <c r="F120" s="52"/>
      <c r="G120" s="52"/>
      <c r="H120" s="53"/>
      <c r="I120" s="50" t="s">
        <v>84</v>
      </c>
      <c r="J120" s="54">
        <v>15125053.569</v>
      </c>
      <c r="K120" s="15">
        <f>AVERAGE(J117:J120)</f>
        <v>15013577.681</v>
      </c>
      <c r="L120" s="44"/>
      <c r="M120" s="52">
        <f t="shared" si="12"/>
        <v>-0.5253907134640059</v>
      </c>
      <c r="N120" s="52"/>
      <c r="O120" s="53"/>
      <c r="P120" s="50" t="s">
        <v>84</v>
      </c>
      <c r="Q120" s="47">
        <f t="shared" si="13"/>
        <v>82.16450429948226</v>
      </c>
      <c r="R120" s="48">
        <f t="shared" ref="R120" si="30">(D120/K120)*100</f>
        <v>82.284486371186887</v>
      </c>
      <c r="S120" s="44"/>
      <c r="T120" s="52">
        <f t="shared" si="14"/>
        <v>3.358126636508814</v>
      </c>
      <c r="U120" s="52"/>
      <c r="V120" s="53"/>
    </row>
    <row r="121" spans="1:22" x14ac:dyDescent="0.2">
      <c r="A121" s="31"/>
      <c r="B121" s="50" t="s">
        <v>85</v>
      </c>
      <c r="C121" s="51">
        <v>11655054.658</v>
      </c>
      <c r="D121" s="15"/>
      <c r="E121" s="44"/>
      <c r="F121" s="52"/>
      <c r="G121" s="52"/>
      <c r="H121" s="53"/>
      <c r="I121" s="50" t="s">
        <v>85</v>
      </c>
      <c r="J121" s="54">
        <v>13752148.814999999</v>
      </c>
      <c r="K121" s="15"/>
      <c r="L121" s="44"/>
      <c r="M121" s="52">
        <f t="shared" ref="M121:M184" si="31">+J121/J117*100-100</f>
        <v>-5.570663347393662</v>
      </c>
      <c r="N121" s="52"/>
      <c r="O121" s="53"/>
      <c r="P121" s="50" t="s">
        <v>85</v>
      </c>
      <c r="Q121" s="47">
        <f t="shared" ref="Q121:Q184" si="32">C121/J121*100</f>
        <v>84.750789238750684</v>
      </c>
      <c r="R121" s="49"/>
      <c r="S121" s="44"/>
      <c r="T121" s="52">
        <f t="shared" ref="T121:T184" si="33">+Q121/Q117*100-100</f>
        <v>4.7572491332909834</v>
      </c>
      <c r="U121" s="52"/>
      <c r="V121" s="53"/>
    </row>
    <row r="122" spans="1:22" x14ac:dyDescent="0.2">
      <c r="A122" s="31"/>
      <c r="B122" s="50" t="s">
        <v>86</v>
      </c>
      <c r="C122" s="51">
        <v>11942362.998</v>
      </c>
      <c r="D122" s="15"/>
      <c r="E122" s="44"/>
      <c r="F122" s="52"/>
      <c r="G122" s="52"/>
      <c r="H122" s="53"/>
      <c r="I122" s="50" t="s">
        <v>86</v>
      </c>
      <c r="J122" s="54">
        <v>14012937.564999999</v>
      </c>
      <c r="K122" s="15"/>
      <c r="L122" s="44"/>
      <c r="M122" s="52">
        <f t="shared" si="31"/>
        <v>-8.9260800029327214</v>
      </c>
      <c r="N122" s="52"/>
      <c r="O122" s="53"/>
      <c r="P122" s="50" t="s">
        <v>86</v>
      </c>
      <c r="Q122" s="47">
        <f t="shared" si="32"/>
        <v>85.223836491131905</v>
      </c>
      <c r="R122" s="49"/>
      <c r="S122" s="44"/>
      <c r="T122" s="52">
        <f t="shared" si="33"/>
        <v>3.0796408084206632</v>
      </c>
      <c r="U122" s="52"/>
      <c r="V122" s="53"/>
    </row>
    <row r="123" spans="1:22" x14ac:dyDescent="0.2">
      <c r="A123" s="31"/>
      <c r="B123" s="50" t="s">
        <v>87</v>
      </c>
      <c r="C123" s="51">
        <v>12197786.200999999</v>
      </c>
      <c r="D123" s="15"/>
      <c r="E123" s="44"/>
      <c r="F123" s="52"/>
      <c r="G123" s="52"/>
      <c r="H123" s="53"/>
      <c r="I123" s="50" t="s">
        <v>87</v>
      </c>
      <c r="J123" s="54">
        <v>14231941.450999999</v>
      </c>
      <c r="K123" s="15"/>
      <c r="L123" s="44"/>
      <c r="M123" s="52">
        <f t="shared" si="31"/>
        <v>-4.9905105874632341</v>
      </c>
      <c r="N123" s="52"/>
      <c r="O123" s="53"/>
      <c r="P123" s="50" t="s">
        <v>87</v>
      </c>
      <c r="Q123" s="47">
        <f t="shared" si="32"/>
        <v>85.707113418056736</v>
      </c>
      <c r="R123" s="49"/>
      <c r="S123" s="44"/>
      <c r="T123" s="52">
        <f t="shared" si="33"/>
        <v>2.833160080144097</v>
      </c>
      <c r="U123" s="52"/>
      <c r="V123" s="53"/>
    </row>
    <row r="124" spans="1:22" x14ac:dyDescent="0.2">
      <c r="A124" s="31"/>
      <c r="B124" s="50" t="s">
        <v>88</v>
      </c>
      <c r="C124" s="51">
        <v>12855847.527000001</v>
      </c>
      <c r="D124" s="15">
        <f>AVERAGE(C121:C124)</f>
        <v>12162762.846000001</v>
      </c>
      <c r="E124" s="44"/>
      <c r="F124" s="52"/>
      <c r="G124" s="52"/>
      <c r="H124" s="53"/>
      <c r="I124" s="50" t="s">
        <v>88</v>
      </c>
      <c r="J124" s="54">
        <v>14882965.685000001</v>
      </c>
      <c r="K124" s="15">
        <f>AVERAGE(J121:J124)</f>
        <v>14219998.379000001</v>
      </c>
      <c r="L124" s="44"/>
      <c r="M124" s="52">
        <f t="shared" si="31"/>
        <v>-1.600575382398489</v>
      </c>
      <c r="N124" s="52"/>
      <c r="O124" s="53"/>
      <c r="P124" s="50" t="s">
        <v>88</v>
      </c>
      <c r="Q124" s="47">
        <f t="shared" si="32"/>
        <v>86.379608735891537</v>
      </c>
      <c r="R124" s="48">
        <f t="shared" ref="R124" si="34">(D124/K124)*100</f>
        <v>85.532800509751738</v>
      </c>
      <c r="S124" s="44"/>
      <c r="T124" s="52">
        <f t="shared" si="33"/>
        <v>5.1300795548471854</v>
      </c>
      <c r="U124" s="52"/>
      <c r="V124" s="53"/>
    </row>
    <row r="125" spans="1:22" x14ac:dyDescent="0.2">
      <c r="A125" s="31"/>
      <c r="B125" s="50" t="s">
        <v>89</v>
      </c>
      <c r="C125" s="51">
        <v>12783183.223999999</v>
      </c>
      <c r="D125" s="15"/>
      <c r="E125" s="44"/>
      <c r="F125" s="52"/>
      <c r="G125" s="52"/>
      <c r="H125" s="53"/>
      <c r="I125" s="50" t="s">
        <v>89</v>
      </c>
      <c r="J125" s="54">
        <v>14371721.473999999</v>
      </c>
      <c r="K125" s="15"/>
      <c r="L125" s="44"/>
      <c r="M125" s="52">
        <f t="shared" si="31"/>
        <v>4.5052789010267844</v>
      </c>
      <c r="N125" s="52"/>
      <c r="O125" s="53"/>
      <c r="P125" s="50" t="s">
        <v>89</v>
      </c>
      <c r="Q125" s="47">
        <f t="shared" si="32"/>
        <v>88.946778206954278</v>
      </c>
      <c r="R125" s="43"/>
      <c r="S125" s="44"/>
      <c r="T125" s="52">
        <f t="shared" si="33"/>
        <v>4.950973325313953</v>
      </c>
      <c r="U125" s="52"/>
      <c r="V125" s="53"/>
    </row>
    <row r="126" spans="1:22" x14ac:dyDescent="0.2">
      <c r="A126" s="31"/>
      <c r="B126" s="50" t="s">
        <v>90</v>
      </c>
      <c r="C126" s="51">
        <v>13282295.719000001</v>
      </c>
      <c r="D126" s="15"/>
      <c r="E126" s="44"/>
      <c r="F126" s="52"/>
      <c r="G126" s="52"/>
      <c r="H126" s="53"/>
      <c r="I126" s="50" t="s">
        <v>90</v>
      </c>
      <c r="J126" s="54">
        <v>14998399.316</v>
      </c>
      <c r="K126" s="15"/>
      <c r="L126" s="44"/>
      <c r="M126" s="52">
        <f t="shared" si="31"/>
        <v>7.032513678369483</v>
      </c>
      <c r="N126" s="52"/>
      <c r="O126" s="53"/>
      <c r="P126" s="50" t="s">
        <v>90</v>
      </c>
      <c r="Q126" s="47">
        <f t="shared" si="32"/>
        <v>88.55808836100735</v>
      </c>
      <c r="R126" s="43"/>
      <c r="S126" s="44"/>
      <c r="T126" s="52">
        <f t="shared" si="33"/>
        <v>3.9123466006161181</v>
      </c>
      <c r="U126" s="52"/>
      <c r="V126" s="53"/>
    </row>
    <row r="127" spans="1:22" x14ac:dyDescent="0.2">
      <c r="A127" s="31"/>
      <c r="B127" s="50" t="s">
        <v>91</v>
      </c>
      <c r="C127" s="51">
        <v>13346023.821</v>
      </c>
      <c r="D127" s="15"/>
      <c r="E127" s="44"/>
      <c r="F127" s="52"/>
      <c r="G127" s="52"/>
      <c r="H127" s="53"/>
      <c r="I127" s="50" t="s">
        <v>91</v>
      </c>
      <c r="J127" s="54">
        <v>14921452.789999999</v>
      </c>
      <c r="K127" s="15"/>
      <c r="L127" s="44"/>
      <c r="M127" s="52">
        <f t="shared" si="31"/>
        <v>4.8448157363066571</v>
      </c>
      <c r="N127" s="52"/>
      <c r="O127" s="53"/>
      <c r="P127" s="50" t="s">
        <v>91</v>
      </c>
      <c r="Q127" s="47">
        <f t="shared" si="32"/>
        <v>89.441852672309409</v>
      </c>
      <c r="R127" s="43"/>
      <c r="S127" s="44"/>
      <c r="T127" s="52">
        <f t="shared" si="33"/>
        <v>4.3575604232936911</v>
      </c>
      <c r="U127" s="52"/>
      <c r="V127" s="53"/>
    </row>
    <row r="128" spans="1:22" x14ac:dyDescent="0.2">
      <c r="A128" s="31"/>
      <c r="B128" s="50" t="s">
        <v>92</v>
      </c>
      <c r="C128" s="51">
        <v>14054005.92</v>
      </c>
      <c r="D128" s="15">
        <f>AVERAGE(C125:C128)</f>
        <v>13366377.171</v>
      </c>
      <c r="E128" s="44"/>
      <c r="F128" s="52">
        <f t="shared" ref="F128:F191" si="35">+C128/C124*100-100</f>
        <v>9.3199486885918077</v>
      </c>
      <c r="G128" s="52">
        <f>SUM(C125:C128)/SUM(C121:C124)*100-100</f>
        <v>9.8958956960657503</v>
      </c>
      <c r="H128" s="53"/>
      <c r="I128" s="50" t="s">
        <v>92</v>
      </c>
      <c r="J128" s="54">
        <v>15499605.204</v>
      </c>
      <c r="K128" s="15">
        <f>AVERAGE(J125:J128)</f>
        <v>14947794.695999999</v>
      </c>
      <c r="L128" s="44"/>
      <c r="M128" s="52">
        <f t="shared" si="31"/>
        <v>4.1432570097335457</v>
      </c>
      <c r="N128" s="52">
        <f>SUM(J125:J128)/SUM(J121:J124)*100-100</f>
        <v>5.1181181432116176</v>
      </c>
      <c r="O128" s="53"/>
      <c r="P128" s="50" t="s">
        <v>92</v>
      </c>
      <c r="Q128" s="47">
        <f t="shared" si="32"/>
        <v>90.673315449177167</v>
      </c>
      <c r="R128" s="48">
        <f t="shared" ref="R128" si="36">(D128/K128)*100</f>
        <v>89.420395736213962</v>
      </c>
      <c r="S128" s="44"/>
      <c r="T128" s="52">
        <f t="shared" si="33"/>
        <v>4.9707410998049113</v>
      </c>
      <c r="U128" s="52">
        <f>SUM(Q125:Q128)/SUM(Q121:Q124)*100-100</f>
        <v>4.5485077170722263</v>
      </c>
      <c r="V128" s="53"/>
    </row>
    <row r="129" spans="1:22" x14ac:dyDescent="0.2">
      <c r="A129" s="1"/>
      <c r="B129" s="50">
        <f>B125+1</f>
        <v>2011.01</v>
      </c>
      <c r="C129" s="51">
        <v>13909575.571</v>
      </c>
      <c r="D129" s="55"/>
      <c r="E129" s="44"/>
      <c r="F129" s="52">
        <f t="shared" si="35"/>
        <v>8.8115168754308257</v>
      </c>
      <c r="G129" s="52"/>
      <c r="H129" s="53"/>
      <c r="I129" s="50">
        <f t="shared" ref="I129:I192" si="37">B129</f>
        <v>2011.01</v>
      </c>
      <c r="J129" s="54">
        <v>14902733.238</v>
      </c>
      <c r="K129" s="55"/>
      <c r="L129" s="44"/>
      <c r="M129" s="52">
        <f t="shared" si="31"/>
        <v>3.6948375666802349</v>
      </c>
      <c r="N129" s="52"/>
      <c r="O129" s="53"/>
      <c r="P129" s="50">
        <f t="shared" ref="P129:P192" si="38">B129</f>
        <v>2011.01</v>
      </c>
      <c r="Q129" s="47">
        <f t="shared" si="32"/>
        <v>93.335734786773344</v>
      </c>
      <c r="R129" s="49"/>
      <c r="S129" s="44"/>
      <c r="T129" s="52">
        <f t="shared" si="33"/>
        <v>4.9343626248127777</v>
      </c>
      <c r="U129" s="52"/>
      <c r="V129" s="53"/>
    </row>
    <row r="130" spans="1:22" x14ac:dyDescent="0.2">
      <c r="A130" s="1"/>
      <c r="B130" s="50">
        <f t="shared" ref="B130:B193" si="39">B126+1</f>
        <v>2011.02</v>
      </c>
      <c r="C130" s="51">
        <v>14375876.348999999</v>
      </c>
      <c r="D130" s="55"/>
      <c r="E130" s="44"/>
      <c r="F130" s="52">
        <f t="shared" si="35"/>
        <v>8.2333705944798226</v>
      </c>
      <c r="G130" s="52"/>
      <c r="H130" s="53"/>
      <c r="I130" s="50">
        <f t="shared" si="37"/>
        <v>2011.02</v>
      </c>
      <c r="J130" s="54">
        <v>15413046.558</v>
      </c>
      <c r="K130" s="55"/>
      <c r="L130" s="44"/>
      <c r="M130" s="52">
        <f t="shared" si="31"/>
        <v>2.7646099644624229</v>
      </c>
      <c r="N130" s="52"/>
      <c r="O130" s="53"/>
      <c r="P130" s="50">
        <f t="shared" si="38"/>
        <v>2011.02</v>
      </c>
      <c r="Q130" s="47">
        <f t="shared" si="32"/>
        <v>93.270829325681447</v>
      </c>
      <c r="R130" s="49"/>
      <c r="S130" s="44"/>
      <c r="T130" s="52">
        <f t="shared" si="33"/>
        <v>5.3216380930250011</v>
      </c>
      <c r="U130" s="52"/>
      <c r="V130" s="53"/>
    </row>
    <row r="131" spans="1:22" x14ac:dyDescent="0.2">
      <c r="A131" s="1"/>
      <c r="B131" s="50">
        <f t="shared" si="39"/>
        <v>2011.03</v>
      </c>
      <c r="C131" s="51">
        <v>14641733.038000001</v>
      </c>
      <c r="D131" s="55"/>
      <c r="E131" s="44"/>
      <c r="F131" s="52">
        <f t="shared" si="35"/>
        <v>9.7085786326950796</v>
      </c>
      <c r="G131" s="52"/>
      <c r="H131" s="53"/>
      <c r="I131" s="50">
        <f t="shared" si="37"/>
        <v>2011.03</v>
      </c>
      <c r="J131" s="54">
        <v>15526015.329</v>
      </c>
      <c r="K131" s="55"/>
      <c r="L131" s="44"/>
      <c r="M131" s="52">
        <f t="shared" si="31"/>
        <v>4.0516332257216021</v>
      </c>
      <c r="N131" s="52"/>
      <c r="O131" s="53"/>
      <c r="P131" s="50">
        <f t="shared" si="38"/>
        <v>2011.03</v>
      </c>
      <c r="Q131" s="47">
        <f t="shared" si="32"/>
        <v>94.304512315221615</v>
      </c>
      <c r="R131" s="49"/>
      <c r="S131" s="44"/>
      <c r="T131" s="52">
        <f t="shared" si="33"/>
        <v>5.4366714212949745</v>
      </c>
      <c r="U131" s="52"/>
      <c r="V131" s="53"/>
    </row>
    <row r="132" spans="1:22" x14ac:dyDescent="0.2">
      <c r="A132" s="1"/>
      <c r="B132" s="50">
        <f t="shared" si="39"/>
        <v>2011.04</v>
      </c>
      <c r="C132" s="51">
        <v>15735120.93</v>
      </c>
      <c r="D132" s="15">
        <f>AVERAGE(C129:C132)</f>
        <v>14665576.472000001</v>
      </c>
      <c r="E132" s="44"/>
      <c r="F132" s="52">
        <f t="shared" si="35"/>
        <v>11.961820847162414</v>
      </c>
      <c r="G132" s="52">
        <f>SUM(C129:C132)/SUM(C125:C128)*100-100</f>
        <v>9.719906032718967</v>
      </c>
      <c r="H132" s="53"/>
      <c r="I132" s="50">
        <f t="shared" si="37"/>
        <v>2011.04</v>
      </c>
      <c r="J132" s="54">
        <v>16139539.278999999</v>
      </c>
      <c r="K132" s="15">
        <f>AVERAGE(J129:J132)</f>
        <v>15495333.601</v>
      </c>
      <c r="L132" s="44"/>
      <c r="M132" s="52">
        <f t="shared" si="31"/>
        <v>4.1287120967110127</v>
      </c>
      <c r="N132" s="52">
        <f>SUM(J129:J132)/SUM(J125:J128)*100-100</f>
        <v>3.6630079295009352</v>
      </c>
      <c r="O132" s="53"/>
      <c r="P132" s="50">
        <f t="shared" si="38"/>
        <v>2011.04</v>
      </c>
      <c r="Q132" s="47">
        <f t="shared" si="32"/>
        <v>97.494238577638896</v>
      </c>
      <c r="R132" s="48">
        <f t="shared" ref="R132" si="40">(D132/K132)*100</f>
        <v>94.64511606935362</v>
      </c>
      <c r="S132" s="44"/>
      <c r="T132" s="52">
        <f t="shared" si="33"/>
        <v>7.5225253368891032</v>
      </c>
      <c r="U132" s="52">
        <f>SUM(Q129:Q132)/SUM(Q125:Q128)*100-100</f>
        <v>5.8121129410204162</v>
      </c>
      <c r="V132" s="53"/>
    </row>
    <row r="133" spans="1:22" x14ac:dyDescent="0.2">
      <c r="A133" s="1"/>
      <c r="B133" s="50">
        <f t="shared" si="39"/>
        <v>2012.01</v>
      </c>
      <c r="C133" s="51">
        <v>15412888.127</v>
      </c>
      <c r="D133" s="55"/>
      <c r="E133" s="44"/>
      <c r="F133" s="52">
        <f t="shared" si="35"/>
        <v>10.807752891714742</v>
      </c>
      <c r="G133" s="52"/>
      <c r="H133" s="53"/>
      <c r="I133" s="50">
        <f t="shared" si="37"/>
        <v>2012.01</v>
      </c>
      <c r="J133" s="54">
        <v>15619752.447000001</v>
      </c>
      <c r="K133" s="55"/>
      <c r="L133" s="44"/>
      <c r="M133" s="52">
        <f t="shared" si="31"/>
        <v>4.8113268723867293</v>
      </c>
      <c r="N133" s="52"/>
      <c r="O133" s="53"/>
      <c r="P133" s="50">
        <f t="shared" si="38"/>
        <v>2012.01</v>
      </c>
      <c r="Q133" s="47">
        <f t="shared" si="32"/>
        <v>98.675623568927108</v>
      </c>
      <c r="R133" s="43"/>
      <c r="S133" s="44"/>
      <c r="T133" s="52">
        <f t="shared" si="33"/>
        <v>5.721162204757718</v>
      </c>
      <c r="U133" s="52"/>
      <c r="V133" s="53"/>
    </row>
    <row r="134" spans="1:22" x14ac:dyDescent="0.2">
      <c r="A134" s="1"/>
      <c r="B134" s="50">
        <f t="shared" si="39"/>
        <v>2012.02</v>
      </c>
      <c r="C134" s="51">
        <v>15711132.331</v>
      </c>
      <c r="D134" s="55"/>
      <c r="E134" s="44"/>
      <c r="F134" s="52">
        <f t="shared" si="35"/>
        <v>9.2881710275205762</v>
      </c>
      <c r="G134" s="52"/>
      <c r="H134" s="53"/>
      <c r="I134" s="50">
        <f t="shared" si="37"/>
        <v>2012.02</v>
      </c>
      <c r="J134" s="54">
        <v>16027465.052999999</v>
      </c>
      <c r="K134" s="55"/>
      <c r="L134" s="44"/>
      <c r="M134" s="52">
        <f t="shared" si="31"/>
        <v>3.9863533318212916</v>
      </c>
      <c r="N134" s="52"/>
      <c r="O134" s="53"/>
      <c r="P134" s="50">
        <f t="shared" si="38"/>
        <v>2012.02</v>
      </c>
      <c r="Q134" s="47">
        <f t="shared" si="32"/>
        <v>98.026308458923836</v>
      </c>
      <c r="R134" s="43"/>
      <c r="S134" s="44"/>
      <c r="T134" s="52">
        <f t="shared" si="33"/>
        <v>5.0985706545368998</v>
      </c>
      <c r="U134" s="52"/>
      <c r="V134" s="53"/>
    </row>
    <row r="135" spans="1:22" x14ac:dyDescent="0.2">
      <c r="A135" s="1"/>
      <c r="B135" s="50">
        <f t="shared" si="39"/>
        <v>2012.03</v>
      </c>
      <c r="C135" s="51">
        <v>15770745.331</v>
      </c>
      <c r="D135" s="55"/>
      <c r="E135" s="44"/>
      <c r="F135" s="52">
        <f t="shared" si="35"/>
        <v>7.710919807579117</v>
      </c>
      <c r="G135" s="52"/>
      <c r="H135" s="53"/>
      <c r="I135" s="50">
        <f t="shared" si="37"/>
        <v>2012.03</v>
      </c>
      <c r="J135" s="54">
        <v>15952811.209000001</v>
      </c>
      <c r="K135" s="55"/>
      <c r="L135" s="44"/>
      <c r="M135" s="52">
        <f t="shared" si="31"/>
        <v>2.7489080163589392</v>
      </c>
      <c r="N135" s="52"/>
      <c r="O135" s="53"/>
      <c r="P135" s="50">
        <f t="shared" si="38"/>
        <v>2012.03</v>
      </c>
      <c r="Q135" s="47">
        <f t="shared" si="32"/>
        <v>98.85872229280011</v>
      </c>
      <c r="R135" s="43"/>
      <c r="S135" s="44"/>
      <c r="T135" s="52">
        <f t="shared" si="33"/>
        <v>4.8292598792681645</v>
      </c>
      <c r="U135" s="52"/>
      <c r="V135" s="53"/>
    </row>
    <row r="136" spans="1:22" x14ac:dyDescent="0.2">
      <c r="A136" s="1"/>
      <c r="B136" s="50">
        <f t="shared" si="39"/>
        <v>2012.04</v>
      </c>
      <c r="C136" s="51">
        <v>16376252.547</v>
      </c>
      <c r="D136" s="15">
        <f>AVERAGE(C133:C136)</f>
        <v>15817754.584000001</v>
      </c>
      <c r="E136" s="44"/>
      <c r="F136" s="52">
        <f t="shared" si="35"/>
        <v>4.0745261498285714</v>
      </c>
      <c r="G136" s="52">
        <f>SUM(C133:C136)/SUM(C129:C132)*100-100</f>
        <v>7.8563438280095994</v>
      </c>
      <c r="H136" s="53"/>
      <c r="I136" s="50">
        <f t="shared" si="37"/>
        <v>2012.04</v>
      </c>
      <c r="J136" s="54">
        <v>16638865.895</v>
      </c>
      <c r="K136" s="15">
        <f>AVERAGE(J133:J136)</f>
        <v>16059723.651000001</v>
      </c>
      <c r="L136" s="44"/>
      <c r="M136" s="52">
        <f t="shared" si="31"/>
        <v>3.0938096024196966</v>
      </c>
      <c r="N136" s="52">
        <f>SUM(J133:J136)/SUM(J129:J132)*100-100</f>
        <v>3.6423226794134962</v>
      </c>
      <c r="O136" s="53"/>
      <c r="P136" s="50">
        <f t="shared" si="38"/>
        <v>2012.04</v>
      </c>
      <c r="Q136" s="56">
        <f t="shared" si="32"/>
        <v>98.421687213195725</v>
      </c>
      <c r="R136" s="48">
        <f t="shared" ref="R136" si="41">(D136/K136)*100</f>
        <v>98.493317367980154</v>
      </c>
      <c r="S136" s="44"/>
      <c r="T136" s="52">
        <f t="shared" si="33"/>
        <v>0.95128558270471331</v>
      </c>
      <c r="U136" s="52">
        <f>SUM(Q133:Q136)/SUM(Q129:Q132)*100-100</f>
        <v>4.1164925308495413</v>
      </c>
      <c r="V136" s="53"/>
    </row>
    <row r="137" spans="1:22" x14ac:dyDescent="0.2">
      <c r="A137" s="1"/>
      <c r="B137" s="50">
        <f t="shared" si="39"/>
        <v>2013.01</v>
      </c>
      <c r="C137" s="51">
        <v>15768223.748</v>
      </c>
      <c r="D137" s="9"/>
      <c r="E137" s="44"/>
      <c r="F137" s="52">
        <f t="shared" si="35"/>
        <v>2.305444755532406</v>
      </c>
      <c r="G137" s="52"/>
      <c r="H137" s="53"/>
      <c r="I137" s="50">
        <f t="shared" si="37"/>
        <v>2013.01</v>
      </c>
      <c r="J137" s="54">
        <v>15719787.535</v>
      </c>
      <c r="K137" s="9"/>
      <c r="L137" s="44"/>
      <c r="M137" s="52">
        <f t="shared" si="31"/>
        <v>0.64043965062464281</v>
      </c>
      <c r="N137" s="52"/>
      <c r="O137" s="53"/>
      <c r="P137" s="50">
        <f t="shared" si="38"/>
        <v>2013.01</v>
      </c>
      <c r="Q137" s="47">
        <f t="shared" si="32"/>
        <v>100.30812256776471</v>
      </c>
      <c r="R137" s="49"/>
      <c r="S137" s="44"/>
      <c r="T137" s="52">
        <f t="shared" si="33"/>
        <v>1.6544096097829879</v>
      </c>
      <c r="U137" s="52"/>
      <c r="V137" s="53"/>
    </row>
    <row r="138" spans="1:22" x14ac:dyDescent="0.2">
      <c r="A138" s="1"/>
      <c r="B138" s="50">
        <f t="shared" si="39"/>
        <v>2013.02</v>
      </c>
      <c r="C138" s="51">
        <v>16198360.971999999</v>
      </c>
      <c r="D138" s="9"/>
      <c r="E138" s="44"/>
      <c r="F138" s="52">
        <f t="shared" si="35"/>
        <v>3.1011682082177998</v>
      </c>
      <c r="G138" s="52"/>
      <c r="H138" s="53"/>
      <c r="I138" s="50">
        <f t="shared" si="37"/>
        <v>2013.02</v>
      </c>
      <c r="J138" s="54">
        <v>16361864.290999999</v>
      </c>
      <c r="K138" s="9"/>
      <c r="L138" s="44"/>
      <c r="M138" s="52">
        <f t="shared" si="31"/>
        <v>2.0864137709500454</v>
      </c>
      <c r="N138" s="52"/>
      <c r="O138" s="53"/>
      <c r="P138" s="50">
        <f t="shared" si="38"/>
        <v>2013.02</v>
      </c>
      <c r="Q138" s="47">
        <f t="shared" si="32"/>
        <v>99.000704833556554</v>
      </c>
      <c r="R138" s="49"/>
      <c r="S138" s="44"/>
      <c r="T138" s="52">
        <f t="shared" si="33"/>
        <v>0.99401516791894551</v>
      </c>
      <c r="U138" s="52"/>
      <c r="V138" s="53"/>
    </row>
    <row r="139" spans="1:22" x14ac:dyDescent="0.2">
      <c r="A139" s="1"/>
      <c r="B139" s="50">
        <f t="shared" si="39"/>
        <v>2013.03</v>
      </c>
      <c r="C139" s="51">
        <v>16203580.648</v>
      </c>
      <c r="D139" s="9"/>
      <c r="E139" s="44"/>
      <c r="F139" s="52">
        <f t="shared" si="35"/>
        <v>2.7445457263785187</v>
      </c>
      <c r="G139" s="52"/>
      <c r="H139" s="53"/>
      <c r="I139" s="50">
        <f t="shared" si="37"/>
        <v>2013.03</v>
      </c>
      <c r="J139" s="54">
        <v>16186108.808</v>
      </c>
      <c r="K139" s="9"/>
      <c r="L139" s="44"/>
      <c r="M139" s="52">
        <f t="shared" si="31"/>
        <v>1.462423117427619</v>
      </c>
      <c r="N139" s="52"/>
      <c r="O139" s="53"/>
      <c r="P139" s="50">
        <f t="shared" si="38"/>
        <v>2013.03</v>
      </c>
      <c r="Q139" s="47">
        <f t="shared" si="32"/>
        <v>100.10794342363103</v>
      </c>
      <c r="R139" s="49"/>
      <c r="S139" s="44"/>
      <c r="T139" s="52">
        <f t="shared" si="33"/>
        <v>1.2636428044568078</v>
      </c>
      <c r="U139" s="52"/>
      <c r="V139" s="53"/>
    </row>
    <row r="140" spans="1:22" x14ac:dyDescent="0.2">
      <c r="A140" s="1"/>
      <c r="B140" s="50">
        <f t="shared" si="39"/>
        <v>2013.04</v>
      </c>
      <c r="C140" s="51">
        <v>16938582.943999998</v>
      </c>
      <c r="D140" s="15">
        <f>AVERAGE(C137:C140)</f>
        <v>16277187.078</v>
      </c>
      <c r="E140" s="44"/>
      <c r="F140" s="52">
        <f t="shared" si="35"/>
        <v>3.4338161028361327</v>
      </c>
      <c r="G140" s="52">
        <f>SUM(C137:C140)/SUM(C133:C136)*100-100</f>
        <v>2.9045367442021472</v>
      </c>
      <c r="H140" s="53"/>
      <c r="I140" s="50">
        <f t="shared" si="37"/>
        <v>2013.04</v>
      </c>
      <c r="J140" s="54">
        <v>16840987.679000001</v>
      </c>
      <c r="K140" s="15">
        <f>AVERAGE(J137:J140)</f>
        <v>16277187.078249998</v>
      </c>
      <c r="L140" s="44"/>
      <c r="M140" s="52">
        <f t="shared" si="31"/>
        <v>1.2147569748773606</v>
      </c>
      <c r="N140" s="52">
        <f>SUM(J137:J140)/SUM(J133:J136)*100-100</f>
        <v>1.3540919630734578</v>
      </c>
      <c r="O140" s="53"/>
      <c r="P140" s="50">
        <f t="shared" si="38"/>
        <v>2013.04</v>
      </c>
      <c r="Q140" s="47">
        <f t="shared" si="32"/>
        <v>100.57951034024978</v>
      </c>
      <c r="R140" s="48">
        <f t="shared" ref="R140" si="42">(D140/K140)*100</f>
        <v>99.999999998464119</v>
      </c>
      <c r="S140" s="44"/>
      <c r="T140" s="52">
        <f t="shared" si="33"/>
        <v>2.1924264744414472</v>
      </c>
      <c r="U140" s="52">
        <f>SUM(Q137:Q140)/SUM(Q133:Q136)*100-100</f>
        <v>1.5264490301625955</v>
      </c>
      <c r="V140" s="53"/>
    </row>
    <row r="141" spans="1:22" x14ac:dyDescent="0.2">
      <c r="A141" s="1"/>
      <c r="B141" s="50">
        <f t="shared" si="39"/>
        <v>2014.01</v>
      </c>
      <c r="C141" s="51">
        <v>16770193.631999999</v>
      </c>
      <c r="D141" s="55"/>
      <c r="E141" s="44"/>
      <c r="F141" s="52">
        <f t="shared" si="35"/>
        <v>6.3543611507103748</v>
      </c>
      <c r="G141" s="52"/>
      <c r="H141" s="53"/>
      <c r="I141" s="50">
        <f t="shared" si="37"/>
        <v>2014.01</v>
      </c>
      <c r="J141" s="54">
        <v>16162068.203</v>
      </c>
      <c r="K141" s="55"/>
      <c r="L141" s="44"/>
      <c r="M141" s="52">
        <f t="shared" si="31"/>
        <v>2.8135282809342357</v>
      </c>
      <c r="N141" s="52"/>
      <c r="O141" s="53"/>
      <c r="P141" s="50">
        <f t="shared" si="38"/>
        <v>2014.01</v>
      </c>
      <c r="Q141" s="47">
        <f t="shared" si="32"/>
        <v>103.76267084980573</v>
      </c>
      <c r="R141" s="43"/>
      <c r="S141" s="44"/>
      <c r="T141" s="52">
        <f t="shared" si="33"/>
        <v>3.4439367357386601</v>
      </c>
      <c r="U141" s="52"/>
      <c r="V141" s="53"/>
    </row>
    <row r="142" spans="1:22" x14ac:dyDescent="0.2">
      <c r="A142" s="1"/>
      <c r="B142" s="50">
        <f t="shared" si="39"/>
        <v>2014.02</v>
      </c>
      <c r="C142" s="51">
        <v>17427703.572999999</v>
      </c>
      <c r="D142" s="55"/>
      <c r="E142" s="44"/>
      <c r="F142" s="52">
        <f t="shared" si="35"/>
        <v>7.5893024184669429</v>
      </c>
      <c r="G142" s="52"/>
      <c r="H142" s="53"/>
      <c r="I142" s="50">
        <f t="shared" si="37"/>
        <v>2014.02</v>
      </c>
      <c r="J142" s="54">
        <v>16743444.571</v>
      </c>
      <c r="K142" s="55"/>
      <c r="L142" s="44"/>
      <c r="M142" s="52">
        <f t="shared" si="31"/>
        <v>2.3321320432286825</v>
      </c>
      <c r="N142" s="52"/>
      <c r="O142" s="53"/>
      <c r="P142" s="50">
        <f t="shared" si="38"/>
        <v>2014.02</v>
      </c>
      <c r="Q142" s="47">
        <f t="shared" si="32"/>
        <v>104.08672778829005</v>
      </c>
      <c r="R142" s="43"/>
      <c r="S142" s="44"/>
      <c r="T142" s="52">
        <f t="shared" si="33"/>
        <v>5.1373603483776122</v>
      </c>
      <c r="U142" s="52"/>
      <c r="V142" s="53"/>
    </row>
    <row r="143" spans="1:22" x14ac:dyDescent="0.2">
      <c r="A143" s="1"/>
      <c r="B143" s="50">
        <f t="shared" si="39"/>
        <v>2014.03</v>
      </c>
      <c r="C143" s="51">
        <v>17460951.649</v>
      </c>
      <c r="D143" s="55"/>
      <c r="E143" s="44"/>
      <c r="F143" s="52">
        <f t="shared" si="35"/>
        <v>7.7598342509264739</v>
      </c>
      <c r="G143" s="52"/>
      <c r="H143" s="53"/>
      <c r="I143" s="50">
        <f t="shared" si="37"/>
        <v>2014.03</v>
      </c>
      <c r="J143" s="54">
        <v>16649895.568</v>
      </c>
      <c r="K143" s="55"/>
      <c r="L143" s="44"/>
      <c r="M143" s="52">
        <f t="shared" si="31"/>
        <v>2.8653382076041254</v>
      </c>
      <c r="N143" s="52"/>
      <c r="O143" s="53"/>
      <c r="P143" s="50">
        <f t="shared" si="38"/>
        <v>2014.03</v>
      </c>
      <c r="Q143" s="47">
        <f t="shared" si="32"/>
        <v>104.87123824703619</v>
      </c>
      <c r="R143" s="43"/>
      <c r="S143" s="44"/>
      <c r="T143" s="52">
        <f t="shared" si="33"/>
        <v>4.7581587039982765</v>
      </c>
      <c r="U143" s="52"/>
      <c r="V143" s="53"/>
    </row>
    <row r="144" spans="1:22" x14ac:dyDescent="0.2">
      <c r="A144" s="1"/>
      <c r="B144" s="50">
        <f t="shared" si="39"/>
        <v>2014.04</v>
      </c>
      <c r="C144" s="51">
        <v>18278373.574000001</v>
      </c>
      <c r="D144" s="15">
        <f>AVERAGE(C141:C144)</f>
        <v>17484305.607000001</v>
      </c>
      <c r="E144" s="44"/>
      <c r="F144" s="52">
        <f t="shared" si="35"/>
        <v>7.9096972540703803</v>
      </c>
      <c r="G144" s="52">
        <f>SUM(C141:C144)/SUM(C137:C140)*100-100</f>
        <v>7.4160143470460156</v>
      </c>
      <c r="H144" s="53"/>
      <c r="I144" s="50">
        <f t="shared" si="37"/>
        <v>2014.04</v>
      </c>
      <c r="J144" s="54">
        <v>17408791.666000001</v>
      </c>
      <c r="K144" s="15">
        <f>AVERAGE(J141:J144)</f>
        <v>16741050.002</v>
      </c>
      <c r="L144" s="44"/>
      <c r="M144" s="52">
        <f t="shared" si="31"/>
        <v>3.3715598979270567</v>
      </c>
      <c r="N144" s="52">
        <f>SUM(J141:J144)/SUM(J137:J140)*100-100</f>
        <v>2.8497732533272</v>
      </c>
      <c r="O144" s="53"/>
      <c r="P144" s="50">
        <f t="shared" si="38"/>
        <v>2014.04</v>
      </c>
      <c r="Q144" s="47">
        <f t="shared" si="32"/>
        <v>104.99507332090327</v>
      </c>
      <c r="R144" s="48">
        <f t="shared" ref="R144" si="43">(D144/K144)*100</f>
        <v>104.43971916284347</v>
      </c>
      <c r="S144" s="44"/>
      <c r="T144" s="52">
        <f t="shared" si="33"/>
        <v>4.3901217710407394</v>
      </c>
      <c r="U144" s="52">
        <f>SUM(Q141:Q144)/SUM(Q137:Q140)*100-100</f>
        <v>4.4298984453595267</v>
      </c>
      <c r="V144" s="53"/>
    </row>
    <row r="145" spans="1:22" x14ac:dyDescent="0.2">
      <c r="A145" s="1"/>
      <c r="B145" s="50">
        <f t="shared" si="39"/>
        <v>2015.01</v>
      </c>
      <c r="C145" s="57">
        <v>17779897.476</v>
      </c>
      <c r="D145" s="15"/>
      <c r="E145" s="44"/>
      <c r="F145" s="52">
        <f t="shared" si="35"/>
        <v>6.020824005712953</v>
      </c>
      <c r="G145" s="52"/>
      <c r="H145" s="53"/>
      <c r="I145" s="50">
        <f t="shared" si="37"/>
        <v>2015.01</v>
      </c>
      <c r="J145" s="58">
        <v>16710213.83</v>
      </c>
      <c r="K145" s="15"/>
      <c r="L145" s="44"/>
      <c r="M145" s="52">
        <f t="shared" si="31"/>
        <v>3.3915562050298433</v>
      </c>
      <c r="N145" s="52"/>
      <c r="O145" s="53"/>
      <c r="P145" s="50">
        <f t="shared" si="38"/>
        <v>2015.01</v>
      </c>
      <c r="Q145" s="47">
        <f t="shared" si="32"/>
        <v>106.4013761695831</v>
      </c>
      <c r="R145" s="49"/>
      <c r="S145" s="44"/>
      <c r="T145" s="52">
        <f t="shared" si="33"/>
        <v>2.5430198530614518</v>
      </c>
      <c r="U145" s="52"/>
      <c r="V145" s="53"/>
    </row>
    <row r="146" spans="1:22" x14ac:dyDescent="0.2">
      <c r="A146" s="1"/>
      <c r="B146" s="50">
        <f t="shared" si="39"/>
        <v>2015.02</v>
      </c>
      <c r="C146" s="57">
        <v>18501807.175000001</v>
      </c>
      <c r="D146" s="15"/>
      <c r="E146" s="44"/>
      <c r="F146" s="52">
        <f t="shared" si="35"/>
        <v>6.1631964159871444</v>
      </c>
      <c r="G146" s="52"/>
      <c r="H146" s="53"/>
      <c r="I146" s="50">
        <f t="shared" si="37"/>
        <v>2015.02</v>
      </c>
      <c r="J146" s="58">
        <v>17261227.603</v>
      </c>
      <c r="K146" s="15"/>
      <c r="L146" s="44"/>
      <c r="M146" s="52">
        <f t="shared" si="31"/>
        <v>3.0924522717195941</v>
      </c>
      <c r="N146" s="52"/>
      <c r="O146" s="53"/>
      <c r="P146" s="50">
        <f t="shared" si="38"/>
        <v>2015.02</v>
      </c>
      <c r="Q146" s="47">
        <f t="shared" si="32"/>
        <v>107.18708773519903</v>
      </c>
      <c r="R146" s="49"/>
      <c r="S146" s="44"/>
      <c r="T146" s="52">
        <f t="shared" si="33"/>
        <v>2.9786313901759343</v>
      </c>
      <c r="U146" s="52"/>
      <c r="V146" s="53"/>
    </row>
    <row r="147" spans="1:22" x14ac:dyDescent="0.2">
      <c r="A147" s="1"/>
      <c r="B147" s="50">
        <f t="shared" si="39"/>
        <v>2015.03</v>
      </c>
      <c r="C147" s="57">
        <v>18690046.390999999</v>
      </c>
      <c r="D147" s="15"/>
      <c r="E147" s="44"/>
      <c r="F147" s="52">
        <f t="shared" si="35"/>
        <v>7.0391051227175723</v>
      </c>
      <c r="G147" s="52"/>
      <c r="H147" s="53"/>
      <c r="I147" s="50">
        <f t="shared" si="37"/>
        <v>2015.03</v>
      </c>
      <c r="J147" s="58">
        <v>17331655.061000001</v>
      </c>
      <c r="K147" s="15"/>
      <c r="L147" s="44"/>
      <c r="M147" s="52">
        <f t="shared" si="31"/>
        <v>4.0946772922125518</v>
      </c>
      <c r="N147" s="52"/>
      <c r="O147" s="53"/>
      <c r="P147" s="50">
        <f t="shared" si="38"/>
        <v>2015.03</v>
      </c>
      <c r="Q147" s="47">
        <f t="shared" si="32"/>
        <v>107.83763192389327</v>
      </c>
      <c r="R147" s="49"/>
      <c r="S147" s="44"/>
      <c r="T147" s="52">
        <f t="shared" si="33"/>
        <v>2.8286055609159462</v>
      </c>
      <c r="U147" s="52"/>
      <c r="V147" s="53"/>
    </row>
    <row r="148" spans="1:22" x14ac:dyDescent="0.2">
      <c r="A148" s="1"/>
      <c r="B148" s="50">
        <f t="shared" si="39"/>
        <v>2015.04</v>
      </c>
      <c r="C148" s="57">
        <v>19316686.618000001</v>
      </c>
      <c r="D148" s="15">
        <f>AVERAGE(C145:C148)</f>
        <v>18572109.414999999</v>
      </c>
      <c r="E148" s="44"/>
      <c r="F148" s="52">
        <f t="shared" si="35"/>
        <v>5.6805548907094447</v>
      </c>
      <c r="G148" s="52">
        <f>SUM(C145:C148)/SUM(C141:C144)*100-100</f>
        <v>6.2216014318834993</v>
      </c>
      <c r="H148" s="53"/>
      <c r="I148" s="50">
        <f t="shared" si="37"/>
        <v>2015.04</v>
      </c>
      <c r="J148" s="58">
        <v>17866336.089000002</v>
      </c>
      <c r="K148" s="15">
        <f>AVERAGE(J145:J148)</f>
        <v>17292358.145750001</v>
      </c>
      <c r="L148" s="44"/>
      <c r="M148" s="52">
        <f t="shared" si="31"/>
        <v>2.6282376846039455</v>
      </c>
      <c r="N148" s="52">
        <f>SUM(J145:J148)/SUM(J141:J144)*100-100</f>
        <v>3.293151526840532</v>
      </c>
      <c r="O148" s="53"/>
      <c r="P148" s="50">
        <f t="shared" si="38"/>
        <v>2015.04</v>
      </c>
      <c r="Q148" s="47">
        <f t="shared" si="32"/>
        <v>108.11778375697834</v>
      </c>
      <c r="R148" s="48">
        <f t="shared" ref="R148" si="44">(D148/K148)*100</f>
        <v>107.40067524893664</v>
      </c>
      <c r="S148" s="44"/>
      <c r="T148" s="52">
        <f t="shared" si="33"/>
        <v>2.9741494884535342</v>
      </c>
      <c r="U148" s="52">
        <f>SUM(Q145:Q148)/SUM(Q141:Q144)*100-100</f>
        <v>2.8316314399054789</v>
      </c>
      <c r="V148" s="53"/>
    </row>
    <row r="149" spans="1:22" x14ac:dyDescent="0.2">
      <c r="A149" s="1"/>
      <c r="B149" s="50">
        <f t="shared" si="39"/>
        <v>2016.01</v>
      </c>
      <c r="C149" s="57">
        <v>18972504.405999999</v>
      </c>
      <c r="D149" s="59"/>
      <c r="E149" s="44"/>
      <c r="F149" s="52">
        <f t="shared" si="35"/>
        <v>6.7076142121169653</v>
      </c>
      <c r="G149" s="52"/>
      <c r="H149" s="53"/>
      <c r="I149" s="50">
        <f t="shared" si="37"/>
        <v>2016.01</v>
      </c>
      <c r="J149" s="58">
        <v>17166339.662999999</v>
      </c>
      <c r="K149" s="59"/>
      <c r="L149" s="44"/>
      <c r="M149" s="52">
        <f t="shared" si="31"/>
        <v>2.7296229577931115</v>
      </c>
      <c r="N149" s="52"/>
      <c r="O149" s="53"/>
      <c r="P149" s="50">
        <f t="shared" si="38"/>
        <v>2016.01</v>
      </c>
      <c r="Q149" s="47">
        <f t="shared" si="32"/>
        <v>110.52154843989818</v>
      </c>
      <c r="R149" s="43"/>
      <c r="S149" s="44"/>
      <c r="T149" s="52">
        <f t="shared" si="33"/>
        <v>3.8722922753821507</v>
      </c>
      <c r="U149" s="52"/>
      <c r="V149" s="53"/>
    </row>
    <row r="150" spans="1:22" x14ac:dyDescent="0.2">
      <c r="A150" s="1"/>
      <c r="B150" s="50">
        <f t="shared" si="39"/>
        <v>2016.02</v>
      </c>
      <c r="C150" s="57">
        <v>19984444.936999999</v>
      </c>
      <c r="D150" s="15"/>
      <c r="E150" s="44"/>
      <c r="F150" s="52">
        <f t="shared" si="35"/>
        <v>8.0134753755479977</v>
      </c>
      <c r="G150" s="52"/>
      <c r="H150" s="53"/>
      <c r="I150" s="50">
        <f t="shared" si="37"/>
        <v>2016.02</v>
      </c>
      <c r="J150" s="58">
        <v>17780990.739</v>
      </c>
      <c r="K150" s="15"/>
      <c r="L150" s="44"/>
      <c r="M150" s="52">
        <f t="shared" si="31"/>
        <v>3.0111597387758593</v>
      </c>
      <c r="N150" s="52"/>
      <c r="O150" s="53"/>
      <c r="P150" s="50">
        <f t="shared" si="38"/>
        <v>2016.02</v>
      </c>
      <c r="Q150" s="47">
        <f t="shared" si="32"/>
        <v>112.39219023474909</v>
      </c>
      <c r="R150" s="43"/>
      <c r="S150" s="44"/>
      <c r="T150" s="52">
        <f t="shared" si="33"/>
        <v>4.8560909802951642</v>
      </c>
      <c r="U150" s="52"/>
      <c r="V150" s="53"/>
    </row>
    <row r="151" spans="1:22" x14ac:dyDescent="0.2">
      <c r="A151" s="1"/>
      <c r="B151" s="50">
        <f t="shared" si="39"/>
        <v>2016.03</v>
      </c>
      <c r="C151" s="57">
        <v>20162885.030000001</v>
      </c>
      <c r="D151" s="15"/>
      <c r="E151" s="44"/>
      <c r="F151" s="52">
        <f t="shared" si="35"/>
        <v>7.8803369889399022</v>
      </c>
      <c r="G151" s="52"/>
      <c r="H151" s="53"/>
      <c r="I151" s="50">
        <f t="shared" si="37"/>
        <v>2016.03</v>
      </c>
      <c r="J151" s="58">
        <v>17625602.452</v>
      </c>
      <c r="K151" s="15"/>
      <c r="L151" s="44"/>
      <c r="M151" s="52">
        <f t="shared" si="31"/>
        <v>1.6960145465936733</v>
      </c>
      <c r="N151" s="52"/>
      <c r="O151" s="53"/>
      <c r="P151" s="50">
        <f t="shared" si="38"/>
        <v>2016.03</v>
      </c>
      <c r="Q151" s="47">
        <f t="shared" si="32"/>
        <v>114.3954374604205</v>
      </c>
      <c r="R151" s="43"/>
      <c r="S151" s="44"/>
      <c r="T151" s="52">
        <f t="shared" si="33"/>
        <v>6.0811846658088911</v>
      </c>
      <c r="U151" s="52"/>
      <c r="V151" s="53"/>
    </row>
    <row r="152" spans="1:22" x14ac:dyDescent="0.2">
      <c r="A152" s="1"/>
      <c r="B152" s="50">
        <f t="shared" si="39"/>
        <v>2016.04</v>
      </c>
      <c r="C152" s="57">
        <v>21396395.111000001</v>
      </c>
      <c r="D152" s="15">
        <f>AVERAGE(C149:C152)</f>
        <v>20129057.370999999</v>
      </c>
      <c r="E152" s="44"/>
      <c r="F152" s="52">
        <f t="shared" si="35"/>
        <v>10.766383149075125</v>
      </c>
      <c r="G152" s="52">
        <f>SUM(C149:C152)/SUM(C145:C148)*100-100</f>
        <v>8.3832585798924413</v>
      </c>
      <c r="H152" s="53"/>
      <c r="I152" s="50">
        <f t="shared" si="37"/>
        <v>2016.04</v>
      </c>
      <c r="J152" s="58">
        <v>18416024.081999999</v>
      </c>
      <c r="K152" s="15">
        <f>AVERAGE(J149:J152)</f>
        <v>17747239.233999997</v>
      </c>
      <c r="L152" s="44"/>
      <c r="M152" s="52">
        <f t="shared" si="31"/>
        <v>3.0766688271269658</v>
      </c>
      <c r="N152" s="52">
        <f>SUM(J149:J152)/SUM(J145:J148)*100-100</f>
        <v>2.6305324260346339</v>
      </c>
      <c r="O152" s="53"/>
      <c r="P152" s="50">
        <f t="shared" si="38"/>
        <v>2016.04</v>
      </c>
      <c r="Q152" s="47">
        <f t="shared" si="32"/>
        <v>116.18357478101393</v>
      </c>
      <c r="R152" s="48">
        <f t="shared" ref="R152" si="45">(D152/K152)*100</f>
        <v>113.42078114570594</v>
      </c>
      <c r="S152" s="44"/>
      <c r="T152" s="52">
        <f t="shared" si="33"/>
        <v>7.4601890121660972</v>
      </c>
      <c r="U152" s="52">
        <f>SUM(Q149:Q152)/SUM(Q145:Q148)*100-100</f>
        <v>5.5754190592890041</v>
      </c>
      <c r="V152" s="53"/>
    </row>
    <row r="153" spans="1:22" x14ac:dyDescent="0.2">
      <c r="A153" s="1"/>
      <c r="B153" s="50">
        <f t="shared" si="39"/>
        <v>2017.01</v>
      </c>
      <c r="C153" s="57">
        <v>21326071.436000001</v>
      </c>
      <c r="D153" s="15"/>
      <c r="E153" s="44"/>
      <c r="F153" s="52">
        <f t="shared" si="35"/>
        <v>12.405146835837314</v>
      </c>
      <c r="G153" s="52"/>
      <c r="H153" s="53"/>
      <c r="I153" s="50">
        <f t="shared" si="37"/>
        <v>2017.01</v>
      </c>
      <c r="J153" s="58">
        <v>17757880.976</v>
      </c>
      <c r="K153" s="15"/>
      <c r="L153" s="44"/>
      <c r="M153" s="52">
        <f t="shared" si="31"/>
        <v>3.4459373670381126</v>
      </c>
      <c r="N153" s="52"/>
      <c r="O153" s="53"/>
      <c r="P153" s="50">
        <f t="shared" si="38"/>
        <v>2017.01</v>
      </c>
      <c r="Q153" s="47">
        <f t="shared" si="32"/>
        <v>120.0935599513391</v>
      </c>
      <c r="R153" s="49"/>
      <c r="S153" s="44"/>
      <c r="T153" s="52">
        <f t="shared" si="33"/>
        <v>8.6607649336782515</v>
      </c>
      <c r="U153" s="52"/>
      <c r="V153" s="53"/>
    </row>
    <row r="154" spans="1:22" x14ac:dyDescent="0.2">
      <c r="A154" s="1"/>
      <c r="B154" s="50">
        <f t="shared" si="39"/>
        <v>2017.02</v>
      </c>
      <c r="C154" s="57">
        <v>21811313.789000001</v>
      </c>
      <c r="D154" s="15"/>
      <c r="E154" s="44"/>
      <c r="F154" s="52">
        <f t="shared" si="35"/>
        <v>9.1414540546866192</v>
      </c>
      <c r="G154" s="52"/>
      <c r="H154" s="53"/>
      <c r="I154" s="50">
        <f t="shared" si="37"/>
        <v>2017.02</v>
      </c>
      <c r="J154" s="58">
        <v>18085472.857999999</v>
      </c>
      <c r="K154" s="15"/>
      <c r="L154" s="44"/>
      <c r="M154" s="52">
        <f t="shared" si="31"/>
        <v>1.7124024384769712</v>
      </c>
      <c r="N154" s="52"/>
      <c r="O154" s="53"/>
      <c r="P154" s="50">
        <f t="shared" si="38"/>
        <v>2017.02</v>
      </c>
      <c r="Q154" s="47">
        <f t="shared" si="32"/>
        <v>120.60129121452248</v>
      </c>
      <c r="R154" s="49"/>
      <c r="S154" s="44"/>
      <c r="T154" s="52">
        <f t="shared" si="33"/>
        <v>7.3039781168312174</v>
      </c>
      <c r="U154" s="52"/>
      <c r="V154" s="53"/>
    </row>
    <row r="155" spans="1:22" x14ac:dyDescent="0.2">
      <c r="A155" s="1"/>
      <c r="B155" s="50">
        <f t="shared" si="39"/>
        <v>2017.03</v>
      </c>
      <c r="C155" s="57">
        <v>21725317.592999998</v>
      </c>
      <c r="D155" s="15"/>
      <c r="E155" s="44"/>
      <c r="F155" s="52">
        <f t="shared" si="35"/>
        <v>7.7490525818863887</v>
      </c>
      <c r="G155" s="52"/>
      <c r="H155" s="53"/>
      <c r="I155" s="50">
        <f t="shared" si="37"/>
        <v>2017.03</v>
      </c>
      <c r="J155" s="58">
        <v>17900776.074000001</v>
      </c>
      <c r="K155" s="15"/>
      <c r="L155" s="44"/>
      <c r="M155" s="52">
        <f t="shared" si="31"/>
        <v>1.5612154123490853</v>
      </c>
      <c r="N155" s="52"/>
      <c r="O155" s="53"/>
      <c r="P155" s="50">
        <f t="shared" si="38"/>
        <v>2017.03</v>
      </c>
      <c r="Q155" s="47">
        <f t="shared" si="32"/>
        <v>121.36522742472017</v>
      </c>
      <c r="R155" s="49"/>
      <c r="S155" s="44"/>
      <c r="T155" s="52">
        <f t="shared" si="33"/>
        <v>6.0927167368114254</v>
      </c>
      <c r="U155" s="52"/>
      <c r="V155" s="53"/>
    </row>
    <row r="156" spans="1:22" x14ac:dyDescent="0.2">
      <c r="A156" s="1"/>
      <c r="B156" s="50">
        <f t="shared" si="39"/>
        <v>2017.04</v>
      </c>
      <c r="C156" s="57">
        <v>22873967.469999999</v>
      </c>
      <c r="D156" s="15">
        <f>AVERAGE(C153:C156)</f>
        <v>21934167.572000001</v>
      </c>
      <c r="E156" s="44"/>
      <c r="F156" s="52">
        <f t="shared" si="35"/>
        <v>6.905707019031297</v>
      </c>
      <c r="G156" s="52">
        <f>SUM(C153:C156)/SUM(C149:C152)*100-100</f>
        <v>8.967683720752035</v>
      </c>
      <c r="H156" s="53"/>
      <c r="I156" s="50">
        <f t="shared" si="37"/>
        <v>2017.04</v>
      </c>
      <c r="J156" s="58">
        <v>18744915.359999999</v>
      </c>
      <c r="K156" s="15">
        <f>AVERAGE(J153:J156)</f>
        <v>18122261.317000002</v>
      </c>
      <c r="L156" s="44"/>
      <c r="M156" s="52">
        <f t="shared" si="31"/>
        <v>1.7858973062565724</v>
      </c>
      <c r="N156" s="52">
        <f>SUM(J153:J156)/SUM(J149:J152)*100-100</f>
        <v>2.1131291354969761</v>
      </c>
      <c r="O156" s="53"/>
      <c r="P156" s="50">
        <f t="shared" si="38"/>
        <v>2017.04</v>
      </c>
      <c r="Q156" s="47">
        <f t="shared" si="32"/>
        <v>122.02758471137743</v>
      </c>
      <c r="R156" s="48">
        <f t="shared" ref="R156" si="46">(D156/K156)*100</f>
        <v>121.03438521452151</v>
      </c>
      <c r="S156" s="44"/>
      <c r="T156" s="52">
        <f t="shared" si="33"/>
        <v>5.0299794453548543</v>
      </c>
      <c r="U156" s="52">
        <f>SUM(Q153:Q156)/SUM(Q149:Q152)*100-100</f>
        <v>6.7465052801999263</v>
      </c>
      <c r="V156" s="53"/>
    </row>
    <row r="157" spans="1:22" x14ac:dyDescent="0.2">
      <c r="A157" s="1"/>
      <c r="B157" s="50">
        <f t="shared" si="39"/>
        <v>2018.01</v>
      </c>
      <c r="C157" s="57">
        <v>22662861.081</v>
      </c>
      <c r="D157" s="15"/>
      <c r="E157" s="44"/>
      <c r="F157" s="52">
        <f t="shared" si="35"/>
        <v>6.2683352112541399</v>
      </c>
      <c r="G157" s="52"/>
      <c r="H157" s="53"/>
      <c r="I157" s="50">
        <f t="shared" si="37"/>
        <v>2018.01</v>
      </c>
      <c r="J157" s="58">
        <v>18017126.577</v>
      </c>
      <c r="K157" s="15"/>
      <c r="L157" s="44"/>
      <c r="M157" s="52">
        <f t="shared" si="31"/>
        <v>1.459890407815962</v>
      </c>
      <c r="N157" s="52"/>
      <c r="O157" s="53"/>
      <c r="P157" s="50">
        <f t="shared" si="38"/>
        <v>2018.01</v>
      </c>
      <c r="Q157" s="47">
        <f t="shared" si="32"/>
        <v>125.78510221452612</v>
      </c>
      <c r="R157" s="43"/>
      <c r="S157" s="44"/>
      <c r="T157" s="52">
        <f t="shared" si="33"/>
        <v>4.739256847322352</v>
      </c>
      <c r="U157" s="52"/>
      <c r="V157" s="53"/>
    </row>
    <row r="158" spans="1:22" x14ac:dyDescent="0.2">
      <c r="A158" s="1"/>
      <c r="B158" s="50">
        <f t="shared" si="39"/>
        <v>2018.02</v>
      </c>
      <c r="C158" s="57">
        <v>23639637.203000002</v>
      </c>
      <c r="D158" s="15"/>
      <c r="E158" s="44"/>
      <c r="F158" s="52">
        <f t="shared" si="35"/>
        <v>8.3824543156225246</v>
      </c>
      <c r="G158" s="52"/>
      <c r="H158" s="53"/>
      <c r="I158" s="50">
        <f t="shared" si="37"/>
        <v>2018.02</v>
      </c>
      <c r="J158" s="58">
        <v>18667812.265999999</v>
      </c>
      <c r="K158" s="15"/>
      <c r="L158" s="44"/>
      <c r="M158" s="52">
        <f t="shared" si="31"/>
        <v>3.2199291252835991</v>
      </c>
      <c r="N158" s="52"/>
      <c r="O158" s="53"/>
      <c r="P158" s="50">
        <f t="shared" si="38"/>
        <v>2018.02</v>
      </c>
      <c r="Q158" s="47">
        <f t="shared" si="32"/>
        <v>126.63314193519757</v>
      </c>
      <c r="R158" s="43"/>
      <c r="S158" s="44"/>
      <c r="T158" s="52">
        <f t="shared" si="33"/>
        <v>5.0014810454606078</v>
      </c>
      <c r="U158" s="52"/>
      <c r="V158" s="53"/>
    </row>
    <row r="159" spans="1:22" x14ac:dyDescent="0.2">
      <c r="A159" s="1"/>
      <c r="B159" s="50">
        <f t="shared" si="39"/>
        <v>2018.03</v>
      </c>
      <c r="C159" s="57">
        <v>23392259.221000001</v>
      </c>
      <c r="D159" s="15"/>
      <c r="E159" s="44"/>
      <c r="F159" s="52">
        <f t="shared" si="35"/>
        <v>7.6728067190009739</v>
      </c>
      <c r="G159" s="52"/>
      <c r="H159" s="53"/>
      <c r="I159" s="50">
        <f t="shared" si="37"/>
        <v>2018.03</v>
      </c>
      <c r="J159" s="58">
        <v>18405689.745999999</v>
      </c>
      <c r="K159" s="15"/>
      <c r="L159" s="44"/>
      <c r="M159" s="52">
        <f t="shared" si="31"/>
        <v>2.8206244797026443</v>
      </c>
      <c r="N159" s="52"/>
      <c r="O159" s="53"/>
      <c r="P159" s="50">
        <f t="shared" si="38"/>
        <v>2018.03</v>
      </c>
      <c r="Q159" s="47">
        <f t="shared" si="32"/>
        <v>127.09254335922783</v>
      </c>
      <c r="R159" s="43"/>
      <c r="S159" s="44"/>
      <c r="T159" s="52">
        <f t="shared" si="33"/>
        <v>4.7190748586205729</v>
      </c>
      <c r="U159" s="52"/>
      <c r="V159" s="53"/>
    </row>
    <row r="160" spans="1:22" x14ac:dyDescent="0.2">
      <c r="A160" s="1"/>
      <c r="B160" s="50">
        <f t="shared" si="39"/>
        <v>2018.04</v>
      </c>
      <c r="C160" s="57">
        <v>24402803.228</v>
      </c>
      <c r="D160" s="15">
        <f>AVERAGE(C157:C160)</f>
        <v>23524390.183249999</v>
      </c>
      <c r="E160" s="44"/>
      <c r="F160" s="52">
        <f t="shared" si="35"/>
        <v>6.6837366976460117</v>
      </c>
      <c r="G160" s="52">
        <f>SUM(C157:C160)/SUM(C153:C156)*100-100</f>
        <v>7.2499793120938563</v>
      </c>
      <c r="H160" s="53"/>
      <c r="I160" s="50">
        <f t="shared" si="37"/>
        <v>2018.04</v>
      </c>
      <c r="J160" s="58">
        <v>18989547.399</v>
      </c>
      <c r="K160" s="15">
        <f>AVERAGE(J157:J160)</f>
        <v>18520043.996999998</v>
      </c>
      <c r="L160" s="44"/>
      <c r="M160" s="52">
        <f t="shared" si="31"/>
        <v>1.3050581147035984</v>
      </c>
      <c r="N160" s="52">
        <f>SUM(J157:J160)/SUM(J153:J156)*100-100</f>
        <v>2.1949947252269482</v>
      </c>
      <c r="O160" s="53"/>
      <c r="P160" s="50">
        <f t="shared" si="38"/>
        <v>2018.04</v>
      </c>
      <c r="Q160" s="47">
        <f t="shared" si="32"/>
        <v>128.50650263146906</v>
      </c>
      <c r="R160" s="48">
        <f t="shared" ref="R160" si="47">(D160/K160)*100</f>
        <v>127.02124350817223</v>
      </c>
      <c r="S160" s="44"/>
      <c r="T160" s="52">
        <f t="shared" si="33"/>
        <v>5.3093879842133447</v>
      </c>
      <c r="U160" s="52">
        <f>SUM(Q157:Q160)/SUM(Q153:Q156)*100-100</f>
        <v>4.9432424439899165</v>
      </c>
      <c r="V160" s="53"/>
    </row>
    <row r="161" spans="1:22" x14ac:dyDescent="0.2">
      <c r="A161" s="1"/>
      <c r="B161" s="50">
        <f t="shared" si="39"/>
        <v>2019.01</v>
      </c>
      <c r="C161" s="57">
        <v>24081793.618000001</v>
      </c>
      <c r="D161" s="15"/>
      <c r="E161" s="44"/>
      <c r="F161" s="52">
        <f t="shared" si="35"/>
        <v>6.2610476758806044</v>
      </c>
      <c r="G161" s="52"/>
      <c r="H161" s="53"/>
      <c r="I161" s="50">
        <f t="shared" si="37"/>
        <v>2019.01</v>
      </c>
      <c r="J161" s="58">
        <v>18247589.151999999</v>
      </c>
      <c r="K161" s="15"/>
      <c r="L161" s="44"/>
      <c r="M161" s="52">
        <f t="shared" si="31"/>
        <v>1.2791305762051906</v>
      </c>
      <c r="N161" s="52"/>
      <c r="O161" s="53"/>
      <c r="P161" s="50">
        <f t="shared" si="38"/>
        <v>2019.01</v>
      </c>
      <c r="Q161" s="47">
        <f t="shared" si="32"/>
        <v>131.97246725253319</v>
      </c>
      <c r="R161" s="49"/>
      <c r="S161" s="44"/>
      <c r="T161" s="52">
        <f t="shared" si="33"/>
        <v>4.9189967087314841</v>
      </c>
      <c r="U161" s="52"/>
      <c r="V161" s="53"/>
    </row>
    <row r="162" spans="1:22" x14ac:dyDescent="0.2">
      <c r="A162" s="1"/>
      <c r="B162" s="50">
        <f t="shared" si="39"/>
        <v>2019.02</v>
      </c>
      <c r="C162" s="57">
        <v>24521934.111000001</v>
      </c>
      <c r="D162" s="15"/>
      <c r="E162" s="44"/>
      <c r="F162" s="52">
        <f t="shared" si="35"/>
        <v>3.7322777013178126</v>
      </c>
      <c r="G162" s="52"/>
      <c r="H162" s="53"/>
      <c r="I162" s="50">
        <f t="shared" si="37"/>
        <v>2019.02</v>
      </c>
      <c r="J162" s="58">
        <v>18474906.102000002</v>
      </c>
      <c r="K162" s="15"/>
      <c r="L162" s="44"/>
      <c r="M162" s="52">
        <f t="shared" si="31"/>
        <v>-1.0333624596779316</v>
      </c>
      <c r="N162" s="52"/>
      <c r="O162" s="53"/>
      <c r="P162" s="50">
        <f t="shared" si="38"/>
        <v>2019.02</v>
      </c>
      <c r="Q162" s="47">
        <f t="shared" si="32"/>
        <v>132.73103514363939</v>
      </c>
      <c r="R162" s="49"/>
      <c r="S162" s="44"/>
      <c r="T162" s="52">
        <f t="shared" si="33"/>
        <v>4.8154007041555644</v>
      </c>
      <c r="U162" s="52"/>
      <c r="V162" s="53"/>
    </row>
    <row r="163" spans="1:22" x14ac:dyDescent="0.2">
      <c r="A163" s="1"/>
      <c r="B163" s="50">
        <f t="shared" si="39"/>
        <v>2019.03</v>
      </c>
      <c r="C163" s="60">
        <v>24289044.982000001</v>
      </c>
      <c r="D163" s="15"/>
      <c r="E163" s="44"/>
      <c r="F163" s="52">
        <f t="shared" si="35"/>
        <v>3.8336859750379517</v>
      </c>
      <c r="G163" s="52"/>
      <c r="H163" s="53"/>
      <c r="I163" s="50">
        <f t="shared" si="37"/>
        <v>2019.03</v>
      </c>
      <c r="J163" s="58">
        <v>18376100.534000002</v>
      </c>
      <c r="K163" s="15"/>
      <c r="L163" s="44"/>
      <c r="M163" s="52">
        <f t="shared" si="31"/>
        <v>-0.16076122334088438</v>
      </c>
      <c r="N163" s="52"/>
      <c r="O163" s="53"/>
      <c r="P163" s="50">
        <f t="shared" si="38"/>
        <v>2019.03</v>
      </c>
      <c r="Q163" s="47">
        <f t="shared" si="32"/>
        <v>132.1773623139452</v>
      </c>
      <c r="R163" s="49"/>
      <c r="S163" s="44"/>
      <c r="T163" s="52">
        <f t="shared" si="33"/>
        <v>4.0008790605008784</v>
      </c>
      <c r="U163" s="52"/>
      <c r="V163" s="53"/>
    </row>
    <row r="164" spans="1:22" x14ac:dyDescent="0.2">
      <c r="A164" s="1"/>
      <c r="B164" s="50">
        <f t="shared" si="39"/>
        <v>2019.04</v>
      </c>
      <c r="C164" s="60">
        <v>24922697.322000001</v>
      </c>
      <c r="D164" s="15">
        <f>AVERAGE(C161:C164)</f>
        <v>24453867.508249998</v>
      </c>
      <c r="E164" s="44"/>
      <c r="F164" s="52">
        <f t="shared" si="35"/>
        <v>2.1304687381303467</v>
      </c>
      <c r="G164" s="52">
        <f>SUM(C161:C164)/SUM(C157:C160)*100-100</f>
        <v>3.9511218686629803</v>
      </c>
      <c r="H164" s="53"/>
      <c r="I164" s="50">
        <f t="shared" si="37"/>
        <v>2019.04</v>
      </c>
      <c r="J164" s="58">
        <v>18850755.011999998</v>
      </c>
      <c r="K164" s="15">
        <f>AVERAGE(J161:J164)</f>
        <v>18487337.699999999</v>
      </c>
      <c r="L164" s="44"/>
      <c r="M164" s="52">
        <f t="shared" si="31"/>
        <v>-0.7308883360080074</v>
      </c>
      <c r="N164" s="52">
        <f>SUM(J161:J164)/SUM(J157:J160)*100-100</f>
        <v>-0.17659945627178786</v>
      </c>
      <c r="O164" s="53"/>
      <c r="P164" s="50">
        <f t="shared" si="38"/>
        <v>2019.04</v>
      </c>
      <c r="Q164" s="47">
        <f t="shared" si="32"/>
        <v>132.21060539026013</v>
      </c>
      <c r="R164" s="48">
        <f t="shared" ref="R164" si="48">(D164/K164)*100</f>
        <v>132.27360210037165</v>
      </c>
      <c r="S164" s="44"/>
      <c r="T164" s="52">
        <f t="shared" si="33"/>
        <v>2.8824243777092704</v>
      </c>
      <c r="U164" s="52">
        <f>SUM(Q161:Q164)/SUM(Q157:Q160)*100-100</f>
        <v>4.1483194310438165</v>
      </c>
      <c r="V164" s="53"/>
    </row>
    <row r="165" spans="1:22" x14ac:dyDescent="0.2">
      <c r="A165" s="1"/>
      <c r="B165" s="50">
        <f t="shared" si="39"/>
        <v>2020.01</v>
      </c>
      <c r="C165" s="60">
        <v>24474110.802999999</v>
      </c>
      <c r="D165" s="15"/>
      <c r="E165" s="44"/>
      <c r="F165" s="52">
        <f t="shared" si="35"/>
        <v>1.6291028451749412</v>
      </c>
      <c r="G165" s="52"/>
      <c r="H165" s="53"/>
      <c r="I165" s="50">
        <f t="shared" si="37"/>
        <v>2020.01</v>
      </c>
      <c r="J165" s="58">
        <v>18013060.736000001</v>
      </c>
      <c r="K165" s="15"/>
      <c r="L165" s="44"/>
      <c r="M165" s="52">
        <f t="shared" si="31"/>
        <v>-1.2852569950277086</v>
      </c>
      <c r="N165" s="52"/>
      <c r="O165" s="53"/>
      <c r="P165" s="50">
        <f t="shared" si="38"/>
        <v>2020.01</v>
      </c>
      <c r="Q165" s="47">
        <f t="shared" si="32"/>
        <v>135.86869639587275</v>
      </c>
      <c r="R165" s="43"/>
      <c r="S165" s="44"/>
      <c r="T165" s="52">
        <f t="shared" si="33"/>
        <v>2.9523045408281945</v>
      </c>
      <c r="U165" s="52"/>
      <c r="V165" s="53"/>
    </row>
    <row r="166" spans="1:22" x14ac:dyDescent="0.2">
      <c r="A166" s="1"/>
      <c r="B166" s="50">
        <f t="shared" si="39"/>
        <v>2020.02</v>
      </c>
      <c r="C166" s="60">
        <v>20015315.410999998</v>
      </c>
      <c r="D166" s="15"/>
      <c r="E166" s="44"/>
      <c r="F166" s="52">
        <f t="shared" si="35"/>
        <v>-18.377908853357667</v>
      </c>
      <c r="G166" s="52"/>
      <c r="H166" s="53"/>
      <c r="I166" s="50">
        <f t="shared" si="37"/>
        <v>2020.02</v>
      </c>
      <c r="J166" s="58">
        <v>15015519.268999999</v>
      </c>
      <c r="K166" s="15"/>
      <c r="L166" s="44"/>
      <c r="M166" s="52">
        <f t="shared" si="31"/>
        <v>-18.72478709174878</v>
      </c>
      <c r="N166" s="52"/>
      <c r="O166" s="53"/>
      <c r="P166" s="50">
        <f t="shared" si="38"/>
        <v>2020.02</v>
      </c>
      <c r="Q166" s="47">
        <f t="shared" si="32"/>
        <v>133.2975240644673</v>
      </c>
      <c r="R166" s="43"/>
      <c r="S166" s="44"/>
      <c r="T166" s="52">
        <f t="shared" si="33"/>
        <v>0.42679462283621206</v>
      </c>
      <c r="U166" s="52"/>
      <c r="V166" s="53"/>
    </row>
    <row r="167" spans="1:22" x14ac:dyDescent="0.2">
      <c r="A167" s="1"/>
      <c r="B167" s="50">
        <f t="shared" si="39"/>
        <v>2020.03</v>
      </c>
      <c r="C167" s="60">
        <v>23010748.179000001</v>
      </c>
      <c r="D167" s="15"/>
      <c r="E167" s="44"/>
      <c r="F167" s="52">
        <f t="shared" si="35"/>
        <v>-5.2628532902273975</v>
      </c>
      <c r="G167" s="52"/>
      <c r="H167" s="53"/>
      <c r="I167" s="50">
        <f t="shared" si="37"/>
        <v>2020.03</v>
      </c>
      <c r="J167" s="58">
        <v>16770879.124</v>
      </c>
      <c r="K167" s="15"/>
      <c r="L167" s="44"/>
      <c r="M167" s="52">
        <f t="shared" si="31"/>
        <v>-8.7353756420192212</v>
      </c>
      <c r="N167" s="52"/>
      <c r="O167" s="53"/>
      <c r="P167" s="50">
        <f t="shared" si="38"/>
        <v>2020.03</v>
      </c>
      <c r="Q167" s="47">
        <f t="shared" si="32"/>
        <v>137.20657103818979</v>
      </c>
      <c r="R167" s="43"/>
      <c r="S167" s="44"/>
      <c r="T167" s="52">
        <f t="shared" si="33"/>
        <v>3.8048941484392031</v>
      </c>
      <c r="U167" s="52"/>
      <c r="V167" s="53"/>
    </row>
    <row r="168" spans="1:22" x14ac:dyDescent="0.2">
      <c r="A168" s="1"/>
      <c r="B168" s="50">
        <f t="shared" si="39"/>
        <v>2020.04</v>
      </c>
      <c r="C168" s="60">
        <v>24794733.800999999</v>
      </c>
      <c r="D168" s="15">
        <f>AVERAGE(C165:C168)</f>
        <v>23073727.048500001</v>
      </c>
      <c r="E168" s="44"/>
      <c r="F168" s="52">
        <f t="shared" si="35"/>
        <v>-0.51344170073855366</v>
      </c>
      <c r="G168" s="52">
        <f>SUM(C165:C168)/SUM(C161:C164)*100-100</f>
        <v>-5.6438535102244174</v>
      </c>
      <c r="H168" s="53"/>
      <c r="I168" s="50">
        <f t="shared" si="37"/>
        <v>2020.04</v>
      </c>
      <c r="J168" s="58">
        <v>18005414.480999999</v>
      </c>
      <c r="K168" s="15">
        <f>AVERAGE(J165:J168)</f>
        <v>16951218.4025</v>
      </c>
      <c r="L168" s="44"/>
      <c r="M168" s="52">
        <f t="shared" si="31"/>
        <v>-4.4843855350190154</v>
      </c>
      <c r="N168" s="52">
        <f>SUM(J165:J168)/SUM(J161:J164)*100-100</f>
        <v>-8.3090346615997532</v>
      </c>
      <c r="O168" s="53"/>
      <c r="P168" s="50">
        <f t="shared" si="38"/>
        <v>2020.04</v>
      </c>
      <c r="Q168" s="47">
        <f t="shared" si="32"/>
        <v>137.70709820184561</v>
      </c>
      <c r="R168" s="43">
        <f t="shared" ref="R168" si="49">(D168/K168)*100</f>
        <v>136.11839869337678</v>
      </c>
      <c r="S168" s="44"/>
      <c r="T168" s="52">
        <f t="shared" si="33"/>
        <v>4.1573766305364757</v>
      </c>
      <c r="U168" s="52">
        <f>SUM(Q165:Q168)/SUM(Q161:Q164)*100-100</f>
        <v>2.8328598072378668</v>
      </c>
      <c r="V168" s="53">
        <v>2.9066998493679996</v>
      </c>
    </row>
    <row r="169" spans="1:22" x14ac:dyDescent="0.2">
      <c r="A169" s="1"/>
      <c r="B169" s="50">
        <f t="shared" si="39"/>
        <v>2021.01</v>
      </c>
      <c r="C169" s="60">
        <v>24907198.238000002</v>
      </c>
      <c r="D169" s="15"/>
      <c r="E169" s="44"/>
      <c r="F169" s="52">
        <f t="shared" si="35"/>
        <v>1.7695737282799087</v>
      </c>
      <c r="G169" s="52"/>
      <c r="H169" s="53"/>
      <c r="I169" s="50">
        <f t="shared" si="37"/>
        <v>2021.01</v>
      </c>
      <c r="J169" s="58">
        <v>17364635.072000001</v>
      </c>
      <c r="K169" s="15"/>
      <c r="L169" s="44"/>
      <c r="M169" s="52">
        <f t="shared" si="31"/>
        <v>-3.5997528321441195</v>
      </c>
      <c r="N169" s="52"/>
      <c r="O169" s="53"/>
      <c r="P169" s="50">
        <f t="shared" si="38"/>
        <v>2021.01</v>
      </c>
      <c r="Q169" s="47">
        <f t="shared" si="32"/>
        <v>143.43634712002776</v>
      </c>
      <c r="R169" s="43"/>
      <c r="S169" s="44"/>
      <c r="T169" s="52">
        <f t="shared" si="33"/>
        <v>5.5698265493808776</v>
      </c>
      <c r="U169" s="52"/>
      <c r="V169" s="53"/>
    </row>
    <row r="170" spans="1:22" x14ac:dyDescent="0.2">
      <c r="A170" s="1"/>
      <c r="B170" s="50">
        <f t="shared" si="39"/>
        <v>2021.02</v>
      </c>
      <c r="C170" s="60">
        <v>25931369.208999999</v>
      </c>
      <c r="D170" s="15"/>
      <c r="E170" s="44"/>
      <c r="F170" s="52">
        <f t="shared" si="35"/>
        <v>29.557634623877362</v>
      </c>
      <c r="G170" s="52"/>
      <c r="H170" s="53"/>
      <c r="I170" s="50">
        <f t="shared" si="37"/>
        <v>2021.02</v>
      </c>
      <c r="J170" s="58">
        <v>17953125.655999999</v>
      </c>
      <c r="K170" s="15"/>
      <c r="L170" s="44"/>
      <c r="M170" s="52">
        <f t="shared" si="31"/>
        <v>19.563801520103127</v>
      </c>
      <c r="N170" s="52"/>
      <c r="O170" s="53"/>
      <c r="P170" s="50">
        <f t="shared" si="38"/>
        <v>2021.02</v>
      </c>
      <c r="Q170" s="47">
        <f t="shared" si="32"/>
        <v>144.4393010212884</v>
      </c>
      <c r="R170" s="43"/>
      <c r="S170" s="44"/>
      <c r="T170" s="52">
        <f t="shared" si="33"/>
        <v>8.3585775767542003</v>
      </c>
      <c r="U170" s="52"/>
      <c r="V170" s="53"/>
    </row>
    <row r="171" spans="1:22" x14ac:dyDescent="0.2">
      <c r="B171" s="50">
        <f t="shared" si="39"/>
        <v>2021.03</v>
      </c>
      <c r="C171" s="61">
        <v>26191213.018110078</v>
      </c>
      <c r="D171" s="15"/>
      <c r="E171" s="40"/>
      <c r="F171" s="52">
        <f t="shared" si="35"/>
        <v>13.821648971903585</v>
      </c>
      <c r="G171" s="52"/>
      <c r="H171" s="62"/>
      <c r="I171" s="50">
        <f t="shared" si="37"/>
        <v>2021.03</v>
      </c>
      <c r="J171" s="63">
        <v>18038510</v>
      </c>
      <c r="K171" s="15"/>
      <c r="L171" s="40"/>
      <c r="M171" s="52">
        <f t="shared" si="31"/>
        <v>7.5585237161834584</v>
      </c>
      <c r="N171" s="52"/>
      <c r="O171" s="62"/>
      <c r="P171" s="50">
        <f t="shared" si="38"/>
        <v>2021.03</v>
      </c>
      <c r="Q171" s="64">
        <f t="shared" si="32"/>
        <v>145.19610000000043</v>
      </c>
      <c r="R171" s="49"/>
      <c r="S171" s="40"/>
      <c r="T171" s="52">
        <f t="shared" si="33"/>
        <v>5.8229929524197956</v>
      </c>
      <c r="U171" s="52"/>
      <c r="V171" s="62"/>
    </row>
    <row r="172" spans="1:22" x14ac:dyDescent="0.2">
      <c r="B172" s="50">
        <f t="shared" si="39"/>
        <v>2021.04</v>
      </c>
      <c r="C172" s="61">
        <v>27191343.66738008</v>
      </c>
      <c r="D172" s="15">
        <f>AVERAGE(C169:C172)</f>
        <v>26055281.03312254</v>
      </c>
      <c r="E172" s="40"/>
      <c r="F172" s="52">
        <f t="shared" si="35"/>
        <v>9.6658019626870271</v>
      </c>
      <c r="G172" s="52">
        <f>SUM(C169:C172)/SUM(C165:C168)*100-100</f>
        <v>12.921856873644373</v>
      </c>
      <c r="H172" s="62"/>
      <c r="I172" s="50">
        <f t="shared" si="37"/>
        <v>2021.04</v>
      </c>
      <c r="J172" s="63">
        <v>18710610</v>
      </c>
      <c r="K172" s="15">
        <f>AVERAGE(J169:J172)</f>
        <v>18016720.182</v>
      </c>
      <c r="L172" s="40"/>
      <c r="M172" s="52">
        <f t="shared" si="31"/>
        <v>3.9165747600209357</v>
      </c>
      <c r="N172" s="52">
        <f>SUM(J169:J172)/SUM(J165:J168)*100-100</f>
        <v>6.2856943624940698</v>
      </c>
      <c r="O172" s="62"/>
      <c r="P172" s="50">
        <f t="shared" si="38"/>
        <v>2021.04</v>
      </c>
      <c r="Q172" s="64">
        <f t="shared" si="32"/>
        <v>145.32580000000041</v>
      </c>
      <c r="R172" s="48">
        <f t="shared" ref="R172" si="50">(D172/K172)*100</f>
        <v>144.61722649804841</v>
      </c>
      <c r="S172" s="40"/>
      <c r="T172" s="52">
        <f t="shared" si="33"/>
        <v>5.5325410945684155</v>
      </c>
      <c r="U172" s="52">
        <f>SUM(Q169:Q172)/SUM(Q165:Q168)*100-100</f>
        <v>6.3074668059942951</v>
      </c>
      <c r="V172" s="65"/>
    </row>
    <row r="173" spans="1:22" x14ac:dyDescent="0.2">
      <c r="B173" s="50">
        <f t="shared" si="39"/>
        <v>2022.01</v>
      </c>
      <c r="C173" s="61">
        <v>27000801.267140083</v>
      </c>
      <c r="D173" s="15"/>
      <c r="E173" s="40"/>
      <c r="F173" s="52">
        <f t="shared" si="35"/>
        <v>8.4056143494531881</v>
      </c>
      <c r="G173" s="52"/>
      <c r="H173" s="62"/>
      <c r="I173" s="50">
        <f t="shared" si="37"/>
        <v>2022.01</v>
      </c>
      <c r="J173" s="63">
        <v>18135730</v>
      </c>
      <c r="K173" s="15"/>
      <c r="L173" s="40"/>
      <c r="M173" s="52">
        <f t="shared" si="31"/>
        <v>4.4406054305360669</v>
      </c>
      <c r="N173" s="52"/>
      <c r="O173" s="62"/>
      <c r="P173" s="50">
        <f t="shared" si="38"/>
        <v>2022.01</v>
      </c>
      <c r="Q173" s="64">
        <f t="shared" si="32"/>
        <v>148.88180000000045</v>
      </c>
      <c r="R173" s="43"/>
      <c r="S173" s="40"/>
      <c r="T173" s="52">
        <f t="shared" si="33"/>
        <v>3.7964246784784024</v>
      </c>
      <c r="U173" s="52"/>
      <c r="V173" s="62"/>
    </row>
    <row r="174" spans="1:22" x14ac:dyDescent="0.2">
      <c r="B174" s="50">
        <f t="shared" si="39"/>
        <v>2022.02</v>
      </c>
      <c r="C174" s="61">
        <v>28118627.391320087</v>
      </c>
      <c r="D174" s="15"/>
      <c r="E174" s="40"/>
      <c r="F174" s="52">
        <f t="shared" si="35"/>
        <v>8.4347963452734263</v>
      </c>
      <c r="G174" s="52"/>
      <c r="H174" s="62"/>
      <c r="I174" s="50">
        <f t="shared" si="37"/>
        <v>2022.02</v>
      </c>
      <c r="J174" s="63">
        <v>18822220</v>
      </c>
      <c r="K174" s="15"/>
      <c r="L174" s="40"/>
      <c r="M174" s="52">
        <f t="shared" si="31"/>
        <v>4.8409082666312599</v>
      </c>
      <c r="N174" s="52"/>
      <c r="O174" s="62"/>
      <c r="P174" s="50">
        <f t="shared" si="38"/>
        <v>2022.02</v>
      </c>
      <c r="Q174" s="64">
        <f t="shared" si="32"/>
        <v>149.39060000000046</v>
      </c>
      <c r="R174" s="43"/>
      <c r="S174" s="40"/>
      <c r="T174" s="52">
        <f t="shared" si="33"/>
        <v>3.427944433199869</v>
      </c>
      <c r="U174" s="52"/>
      <c r="V174" s="62"/>
    </row>
    <row r="175" spans="1:22" x14ac:dyDescent="0.2">
      <c r="B175" s="50">
        <f t="shared" si="39"/>
        <v>2022.03</v>
      </c>
      <c r="C175" s="61">
        <v>28126255.445760082</v>
      </c>
      <c r="D175" s="15"/>
      <c r="E175" s="40"/>
      <c r="F175" s="52">
        <f t="shared" si="35"/>
        <v>7.3881359611408897</v>
      </c>
      <c r="G175" s="52"/>
      <c r="H175" s="62"/>
      <c r="I175" s="50">
        <f t="shared" si="37"/>
        <v>2022.03</v>
      </c>
      <c r="J175" s="63">
        <v>18685860</v>
      </c>
      <c r="K175" s="15"/>
      <c r="L175" s="40"/>
      <c r="M175" s="52">
        <f t="shared" si="31"/>
        <v>3.5887110409895229</v>
      </c>
      <c r="N175" s="52"/>
      <c r="O175" s="62"/>
      <c r="P175" s="50">
        <f t="shared" si="38"/>
        <v>2022.03</v>
      </c>
      <c r="Q175" s="64">
        <f t="shared" si="32"/>
        <v>150.52160000000043</v>
      </c>
      <c r="R175" s="43"/>
      <c r="S175" s="40"/>
      <c r="T175" s="52">
        <f t="shared" si="33"/>
        <v>3.6677982397598612</v>
      </c>
      <c r="U175" s="52"/>
      <c r="V175" s="62"/>
    </row>
    <row r="176" spans="1:22" x14ac:dyDescent="0.2">
      <c r="B176" s="50">
        <f t="shared" si="39"/>
        <v>2022.04</v>
      </c>
      <c r="C176" s="61">
        <v>29271535.322400086</v>
      </c>
      <c r="D176" s="15">
        <f>AVERAGE(C173:C176)</f>
        <v>28129304.856655084</v>
      </c>
      <c r="E176" s="40"/>
      <c r="F176" s="52">
        <f t="shared" si="35"/>
        <v>7.6501980941658729</v>
      </c>
      <c r="G176" s="52">
        <f>SUM(C173:C176)/SUM(C169:C172)*100-100</f>
        <v>7.9600900135982329</v>
      </c>
      <c r="H176" s="62"/>
      <c r="I176" s="50">
        <f t="shared" si="37"/>
        <v>2022.04</v>
      </c>
      <c r="J176" s="63">
        <v>19376910</v>
      </c>
      <c r="K176" s="15">
        <f>AVERAGE(J173:J176)</f>
        <v>18755180</v>
      </c>
      <c r="L176" s="40"/>
      <c r="M176" s="52">
        <f t="shared" si="31"/>
        <v>3.5610811192152454</v>
      </c>
      <c r="N176" s="52">
        <f>SUM(J173:J176)/SUM(J169:J172)*100-100</f>
        <v>4.0987472222484485</v>
      </c>
      <c r="O176" s="62"/>
      <c r="P176" s="50">
        <f t="shared" si="38"/>
        <v>2022.04</v>
      </c>
      <c r="Q176" s="64">
        <f t="shared" si="32"/>
        <v>151.06400000000045</v>
      </c>
      <c r="R176" s="48">
        <f t="shared" ref="R176" si="51">(D176/K176)*100</f>
        <v>149.98152433970287</v>
      </c>
      <c r="S176" s="40"/>
      <c r="T176" s="52">
        <f t="shared" si="33"/>
        <v>3.9485074226324599</v>
      </c>
      <c r="U176" s="52">
        <f>SUM(Q173:Q176)/SUM(Q169:Q172)*100-100</f>
        <v>3.7103289817959961</v>
      </c>
      <c r="V176" s="65"/>
    </row>
    <row r="177" spans="2:22" x14ac:dyDescent="0.2">
      <c r="B177" s="50">
        <f t="shared" si="39"/>
        <v>2023.01</v>
      </c>
      <c r="C177" s="61">
        <v>29011632.500370089</v>
      </c>
      <c r="D177" s="15"/>
      <c r="E177" s="40"/>
      <c r="F177" s="52">
        <f t="shared" si="35"/>
        <v>7.447302075724636</v>
      </c>
      <c r="G177" s="52"/>
      <c r="H177" s="62"/>
      <c r="I177" s="50">
        <f t="shared" si="37"/>
        <v>2023.01</v>
      </c>
      <c r="J177" s="63">
        <v>18776990</v>
      </c>
      <c r="K177" s="15"/>
      <c r="L177" s="40"/>
      <c r="M177" s="52">
        <f t="shared" si="31"/>
        <v>3.535892958265265</v>
      </c>
      <c r="N177" s="52"/>
      <c r="O177" s="62"/>
      <c r="P177" s="50">
        <f t="shared" si="38"/>
        <v>2023.01</v>
      </c>
      <c r="Q177" s="64">
        <f t="shared" si="32"/>
        <v>154.50630000000046</v>
      </c>
      <c r="R177" s="49"/>
      <c r="S177" s="40"/>
      <c r="T177" s="52">
        <f t="shared" si="33"/>
        <v>3.7778291235060095</v>
      </c>
      <c r="U177" s="52"/>
      <c r="V177" s="62"/>
    </row>
    <row r="178" spans="2:22" x14ac:dyDescent="0.2">
      <c r="B178" s="50">
        <f t="shared" si="39"/>
        <v>2023.02</v>
      </c>
      <c r="C178" s="61">
        <v>30150649.137340087</v>
      </c>
      <c r="D178" s="15"/>
      <c r="E178" s="40"/>
      <c r="F178" s="52">
        <f t="shared" si="35"/>
        <v>7.2266036237859339</v>
      </c>
      <c r="G178" s="52"/>
      <c r="H178" s="62"/>
      <c r="I178" s="50">
        <f t="shared" si="37"/>
        <v>2023.02</v>
      </c>
      <c r="J178" s="63">
        <v>19474660</v>
      </c>
      <c r="K178" s="15"/>
      <c r="L178" s="40"/>
      <c r="M178" s="52">
        <f t="shared" si="31"/>
        <v>3.4663286264850797</v>
      </c>
      <c r="N178" s="52"/>
      <c r="O178" s="62"/>
      <c r="P178" s="50">
        <f t="shared" si="38"/>
        <v>2023.02</v>
      </c>
      <c r="Q178" s="64">
        <f t="shared" si="32"/>
        <v>154.81990000000044</v>
      </c>
      <c r="R178" s="49"/>
      <c r="S178" s="40"/>
      <c r="T178" s="52">
        <f t="shared" si="33"/>
        <v>3.6342982757951177</v>
      </c>
      <c r="U178" s="52"/>
      <c r="V178" s="62"/>
    </row>
    <row r="179" spans="2:22" x14ac:dyDescent="0.2">
      <c r="B179" s="50">
        <f t="shared" si="39"/>
        <v>2023.03</v>
      </c>
      <c r="C179" s="61">
        <v>30083972.708160095</v>
      </c>
      <c r="D179" s="15"/>
      <c r="E179" s="40"/>
      <c r="F179" s="52">
        <f t="shared" si="35"/>
        <v>6.9604617869426733</v>
      </c>
      <c r="G179" s="52"/>
      <c r="H179" s="62"/>
      <c r="I179" s="50">
        <f t="shared" si="37"/>
        <v>2023.03</v>
      </c>
      <c r="J179" s="63">
        <v>19316160</v>
      </c>
      <c r="K179" s="15"/>
      <c r="L179" s="40"/>
      <c r="M179" s="52">
        <f t="shared" si="31"/>
        <v>3.3731388333210219</v>
      </c>
      <c r="N179" s="52"/>
      <c r="O179" s="62"/>
      <c r="P179" s="50">
        <f t="shared" si="38"/>
        <v>2023.03</v>
      </c>
      <c r="Q179" s="64">
        <f t="shared" si="32"/>
        <v>155.74510000000049</v>
      </c>
      <c r="R179" s="49"/>
      <c r="S179" s="40"/>
      <c r="T179" s="52">
        <f t="shared" si="33"/>
        <v>3.4702660614822349</v>
      </c>
      <c r="U179" s="52"/>
      <c r="V179" s="62"/>
    </row>
    <row r="180" spans="2:22" x14ac:dyDescent="0.2">
      <c r="B180" s="50">
        <f t="shared" si="39"/>
        <v>2023.04</v>
      </c>
      <c r="C180" s="61">
        <v>31215476.625980098</v>
      </c>
      <c r="D180" s="15">
        <f>AVERAGE(C177:C180)</f>
        <v>30115432.742962591</v>
      </c>
      <c r="E180" s="40"/>
      <c r="F180" s="52">
        <f t="shared" si="35"/>
        <v>6.6410636892435519</v>
      </c>
      <c r="G180" s="52">
        <f>SUM(C177:C180)/SUM(C173:C176)*100-100</f>
        <v>7.0607073172574815</v>
      </c>
      <c r="H180" s="62"/>
      <c r="I180" s="50">
        <f t="shared" si="37"/>
        <v>2023.04</v>
      </c>
      <c r="J180" s="63">
        <v>19999780</v>
      </c>
      <c r="K180" s="15">
        <f>AVERAGE(J177:J180)</f>
        <v>19391897.5</v>
      </c>
      <c r="L180" s="40"/>
      <c r="M180" s="52">
        <f t="shared" si="31"/>
        <v>3.2144960161346603</v>
      </c>
      <c r="N180" s="52">
        <f>SUM(J177:J180)/SUM(J173:J176)*100-100</f>
        <v>3.3948887720619041</v>
      </c>
      <c r="O180" s="62"/>
      <c r="P180" s="50">
        <f t="shared" si="38"/>
        <v>2023.04</v>
      </c>
      <c r="Q180" s="64">
        <f t="shared" si="32"/>
        <v>156.07910000000049</v>
      </c>
      <c r="R180" s="48">
        <f t="shared" ref="R180" si="52">(D180/K180)*100</f>
        <v>155.29905076572621</v>
      </c>
      <c r="S180" s="40"/>
      <c r="T180" s="52">
        <f t="shared" si="33"/>
        <v>3.3198511889000741</v>
      </c>
      <c r="U180" s="52">
        <f>SUM(Q177:Q180)/SUM(Q173:Q176)*100-100</f>
        <v>3.5495733990377687</v>
      </c>
      <c r="V180" s="62"/>
    </row>
    <row r="181" spans="2:22" x14ac:dyDescent="0.2">
      <c r="B181" s="50">
        <f t="shared" si="39"/>
        <v>2024.01</v>
      </c>
      <c r="C181" s="61">
        <v>30888901.841820095</v>
      </c>
      <c r="D181" s="15"/>
      <c r="E181" s="40"/>
      <c r="F181" s="52">
        <f t="shared" si="35"/>
        <v>6.4707470061399022</v>
      </c>
      <c r="G181" s="52"/>
      <c r="H181" s="62"/>
      <c r="I181" s="50">
        <f t="shared" si="37"/>
        <v>2024.01</v>
      </c>
      <c r="J181" s="63">
        <v>19340340</v>
      </c>
      <c r="K181" s="15"/>
      <c r="L181" s="40"/>
      <c r="M181" s="52">
        <f t="shared" si="31"/>
        <v>3.0002146243886898</v>
      </c>
      <c r="N181" s="52"/>
      <c r="O181" s="62"/>
      <c r="P181" s="50">
        <f t="shared" si="38"/>
        <v>2024.01</v>
      </c>
      <c r="Q181" s="64">
        <f t="shared" si="32"/>
        <v>159.71230000000048</v>
      </c>
      <c r="R181" s="43"/>
      <c r="S181" s="40"/>
      <c r="T181" s="52">
        <f t="shared" si="33"/>
        <v>3.3694418933079078</v>
      </c>
      <c r="U181" s="52"/>
      <c r="V181" s="62"/>
    </row>
    <row r="182" spans="2:22" x14ac:dyDescent="0.2">
      <c r="B182" s="50">
        <f t="shared" si="39"/>
        <v>2024.02</v>
      </c>
      <c r="C182" s="61">
        <v>32063938.8076801</v>
      </c>
      <c r="D182" s="15"/>
      <c r="E182" s="40"/>
      <c r="F182" s="52">
        <f t="shared" si="35"/>
        <v>6.345766094868253</v>
      </c>
      <c r="G182" s="52"/>
      <c r="H182" s="62"/>
      <c r="I182" s="50">
        <f t="shared" si="37"/>
        <v>2024.02</v>
      </c>
      <c r="J182" s="63">
        <v>20023680</v>
      </c>
      <c r="K182" s="15"/>
      <c r="L182" s="40"/>
      <c r="M182" s="52">
        <f t="shared" si="31"/>
        <v>2.8191506295873694</v>
      </c>
      <c r="N182" s="52"/>
      <c r="O182" s="62"/>
      <c r="P182" s="50">
        <f t="shared" si="38"/>
        <v>2024.02</v>
      </c>
      <c r="Q182" s="64">
        <f t="shared" si="32"/>
        <v>160.13010000000051</v>
      </c>
      <c r="R182" s="43"/>
      <c r="S182" s="40"/>
      <c r="T182" s="52">
        <f t="shared" si="33"/>
        <v>3.4299208305909303</v>
      </c>
      <c r="U182" s="52"/>
      <c r="V182" s="62"/>
    </row>
    <row r="183" spans="2:22" x14ac:dyDescent="0.2">
      <c r="B183" s="50">
        <f t="shared" si="39"/>
        <v>2024.03</v>
      </c>
      <c r="C183" s="61">
        <v>31964259.754470102</v>
      </c>
      <c r="D183" s="15"/>
      <c r="E183" s="40"/>
      <c r="F183" s="52">
        <f t="shared" si="35"/>
        <v>6.2501288129409573</v>
      </c>
      <c r="G183" s="52"/>
      <c r="H183" s="62"/>
      <c r="I183" s="50">
        <f t="shared" si="37"/>
        <v>2024.03</v>
      </c>
      <c r="J183" s="63">
        <v>19832870</v>
      </c>
      <c r="K183" s="15"/>
      <c r="L183" s="40"/>
      <c r="M183" s="52">
        <f t="shared" si="31"/>
        <v>2.6750140814737478</v>
      </c>
      <c r="N183" s="52"/>
      <c r="O183" s="62"/>
      <c r="P183" s="50">
        <f t="shared" si="38"/>
        <v>2024.03</v>
      </c>
      <c r="Q183" s="64">
        <f t="shared" si="32"/>
        <v>161.16810000000052</v>
      </c>
      <c r="R183" s="43"/>
      <c r="S183" s="40"/>
      <c r="T183" s="52">
        <f t="shared" si="33"/>
        <v>3.4819715034373644</v>
      </c>
      <c r="U183" s="52"/>
      <c r="V183" s="62"/>
    </row>
    <row r="184" spans="2:22" x14ac:dyDescent="0.2">
      <c r="B184" s="50">
        <f t="shared" si="39"/>
        <v>2024.04</v>
      </c>
      <c r="C184" s="61">
        <v>33146786.008980107</v>
      </c>
      <c r="D184" s="15">
        <f>AVERAGE(C181:C184)</f>
        <v>32015971.603237603</v>
      </c>
      <c r="E184" s="40"/>
      <c r="F184" s="52">
        <f t="shared" si="35"/>
        <v>6.187025129043235</v>
      </c>
      <c r="G184" s="52">
        <f>SUM(C181:C184)/SUM(C177:C180)*100-100</f>
        <v>6.3108469218963137</v>
      </c>
      <c r="H184" s="62"/>
      <c r="I184" s="50">
        <f t="shared" si="37"/>
        <v>2024.04</v>
      </c>
      <c r="J184" s="63">
        <v>20511460</v>
      </c>
      <c r="K184" s="15">
        <f>AVERAGE(J181:J184)</f>
        <v>19927087.5</v>
      </c>
      <c r="L184" s="40"/>
      <c r="M184" s="52">
        <f t="shared" si="31"/>
        <v>2.5584281427095732</v>
      </c>
      <c r="N184" s="52">
        <f>SUM(J181:J184)/SUM(J177:J180)*100-100</f>
        <v>2.7598640102135477</v>
      </c>
      <c r="O184" s="62"/>
      <c r="P184" s="50">
        <f t="shared" si="38"/>
        <v>2024.04</v>
      </c>
      <c r="Q184" s="64">
        <f t="shared" si="32"/>
        <v>161.60130000000052</v>
      </c>
      <c r="R184" s="48">
        <f t="shared" ref="R184" si="53">(D184/K184)*100</f>
        <v>160.66558448763575</v>
      </c>
      <c r="S184" s="40"/>
      <c r="T184" s="52">
        <f t="shared" si="33"/>
        <v>3.5380778079832709</v>
      </c>
      <c r="U184" s="52">
        <f>SUM(Q181:Q184)/SUM(Q177:Q180)*100-100</f>
        <v>3.4551052369925515</v>
      </c>
      <c r="V184" s="62"/>
    </row>
    <row r="185" spans="2:22" x14ac:dyDescent="0.2">
      <c r="B185" s="50">
        <f t="shared" si="39"/>
        <v>2025.01</v>
      </c>
      <c r="C185" s="61">
        <v>32784370.110360101</v>
      </c>
      <c r="D185" s="15"/>
      <c r="E185" s="40"/>
      <c r="F185" s="52">
        <f t="shared" si="35"/>
        <v>6.1364054903815202</v>
      </c>
      <c r="G185" s="52"/>
      <c r="H185" s="62"/>
      <c r="I185" s="50">
        <f t="shared" si="37"/>
        <v>2025.01</v>
      </c>
      <c r="J185" s="63">
        <v>19826490</v>
      </c>
      <c r="K185" s="15"/>
      <c r="L185" s="40"/>
      <c r="M185" s="52">
        <f t="shared" ref="M185:M196" si="54">+J185/J181*100-100</f>
        <v>2.5136579811937168</v>
      </c>
      <c r="N185" s="52"/>
      <c r="O185" s="62"/>
      <c r="P185" s="50">
        <f t="shared" si="38"/>
        <v>2025.01</v>
      </c>
      <c r="Q185" s="64">
        <f t="shared" ref="Q185:Q196" si="55">C185/J185*100</f>
        <v>165.35640000000052</v>
      </c>
      <c r="R185" s="49"/>
      <c r="S185" s="40"/>
      <c r="T185" s="52">
        <f t="shared" ref="T185:T192" si="56">+Q185/Q181*100-100</f>
        <v>3.5339169243696347</v>
      </c>
      <c r="U185" s="52"/>
      <c r="V185" s="62"/>
    </row>
    <row r="186" spans="2:22" x14ac:dyDescent="0.2">
      <c r="B186" s="50">
        <f t="shared" si="39"/>
        <v>2025.02</v>
      </c>
      <c r="C186" s="61">
        <v>34026265.096900105</v>
      </c>
      <c r="D186" s="15"/>
      <c r="E186" s="40"/>
      <c r="F186" s="52">
        <f t="shared" si="35"/>
        <v>6.120041274373861</v>
      </c>
      <c r="G186" s="52"/>
      <c r="H186" s="62"/>
      <c r="I186" s="50">
        <f t="shared" si="37"/>
        <v>2025.02</v>
      </c>
      <c r="J186" s="63">
        <v>20523590</v>
      </c>
      <c r="K186" s="15"/>
      <c r="L186" s="40"/>
      <c r="M186" s="52">
        <f t="shared" si="54"/>
        <v>2.4965940326653282</v>
      </c>
      <c r="N186" s="52"/>
      <c r="O186" s="62"/>
      <c r="P186" s="50">
        <f t="shared" si="38"/>
        <v>2025.02</v>
      </c>
      <c r="Q186" s="64">
        <f t="shared" si="55"/>
        <v>165.79100000000051</v>
      </c>
      <c r="R186" s="49"/>
      <c r="S186" s="40"/>
      <c r="T186" s="52">
        <f t="shared" si="56"/>
        <v>3.535187950297896</v>
      </c>
      <c r="U186" s="52"/>
      <c r="V186" s="62"/>
    </row>
    <row r="187" spans="2:22" x14ac:dyDescent="0.2">
      <c r="B187" s="50">
        <f t="shared" si="39"/>
        <v>2025.03</v>
      </c>
      <c r="C187" s="61">
        <v>33917210.803200103</v>
      </c>
      <c r="D187" s="15"/>
      <c r="E187" s="40"/>
      <c r="F187" s="52">
        <f t="shared" si="35"/>
        <v>6.1097959525150145</v>
      </c>
      <c r="G187" s="52"/>
      <c r="H187" s="62"/>
      <c r="I187" s="50">
        <f t="shared" si="37"/>
        <v>2025.03</v>
      </c>
      <c r="J187" s="63">
        <v>20326650</v>
      </c>
      <c r="K187" s="15"/>
      <c r="L187" s="40"/>
      <c r="M187" s="52">
        <f t="shared" si="54"/>
        <v>2.4897052216850142</v>
      </c>
      <c r="N187" s="52"/>
      <c r="O187" s="62"/>
      <c r="P187" s="50">
        <f t="shared" si="38"/>
        <v>2025.03</v>
      </c>
      <c r="Q187" s="64">
        <f t="shared" si="55"/>
        <v>166.86080000000049</v>
      </c>
      <c r="R187" s="49"/>
      <c r="S187" s="40"/>
      <c r="T187" s="52">
        <f t="shared" si="56"/>
        <v>3.5321505930763948</v>
      </c>
      <c r="U187" s="52"/>
      <c r="V187" s="62"/>
    </row>
    <row r="188" spans="2:22" x14ac:dyDescent="0.2">
      <c r="B188" s="50">
        <f t="shared" si="39"/>
        <v>2025.04</v>
      </c>
      <c r="C188" s="61">
        <v>35170301.570060097</v>
      </c>
      <c r="D188" s="15">
        <f>AVERAGE(C185:C188)</f>
        <v>33974536.895130105</v>
      </c>
      <c r="E188" s="40"/>
      <c r="F188" s="52">
        <f t="shared" si="35"/>
        <v>6.1047112095024261</v>
      </c>
      <c r="G188" s="52">
        <f>SUM(C185:C188)/SUM(C181:C184)*100-100</f>
        <v>6.1174632341766539</v>
      </c>
      <c r="H188" s="62"/>
      <c r="I188" s="50">
        <f t="shared" si="37"/>
        <v>2025.04</v>
      </c>
      <c r="J188" s="63">
        <v>21021580</v>
      </c>
      <c r="K188" s="15">
        <f>AVERAGE(J185:J188)</f>
        <v>20424577.5</v>
      </c>
      <c r="L188" s="40"/>
      <c r="M188" s="52">
        <f t="shared" si="54"/>
        <v>2.4869999502717093</v>
      </c>
      <c r="N188" s="52">
        <f>SUM(J185:J188)/SUM(J181:J184)*100-100</f>
        <v>2.4965514905276507</v>
      </c>
      <c r="O188" s="62"/>
      <c r="P188" s="50">
        <f t="shared" si="38"/>
        <v>2025.04</v>
      </c>
      <c r="Q188" s="64">
        <f t="shared" si="55"/>
        <v>167.30570000000046</v>
      </c>
      <c r="R188" s="48">
        <f t="shared" ref="R188" si="57">(D188/K188)*100</f>
        <v>166.34144277956352</v>
      </c>
      <c r="S188" s="40"/>
      <c r="T188" s="52">
        <f t="shared" si="56"/>
        <v>3.529922098398913</v>
      </c>
      <c r="U188" s="52">
        <f>SUM(Q185:Q188)/SUM(Q181:Q184)*100-100</f>
        <v>3.5327860459455849</v>
      </c>
      <c r="V188" s="62"/>
    </row>
    <row r="189" spans="2:22" x14ac:dyDescent="0.2">
      <c r="B189" s="50">
        <f t="shared" si="39"/>
        <v>2026.01</v>
      </c>
      <c r="C189" s="61">
        <v>34784380.873160087</v>
      </c>
      <c r="D189" s="15"/>
      <c r="E189" s="40"/>
      <c r="F189" s="52">
        <f t="shared" si="35"/>
        <v>6.1005008059251082</v>
      </c>
      <c r="G189" s="52"/>
      <c r="H189" s="62"/>
      <c r="I189" s="50">
        <f t="shared" si="37"/>
        <v>2026.01</v>
      </c>
      <c r="J189" s="63">
        <v>20319380</v>
      </c>
      <c r="K189" s="15"/>
      <c r="L189" s="40"/>
      <c r="M189" s="52">
        <f t="shared" si="54"/>
        <v>2.4860174443383585</v>
      </c>
      <c r="N189" s="52"/>
      <c r="O189" s="62"/>
      <c r="P189" s="50">
        <f t="shared" si="38"/>
        <v>2026.01</v>
      </c>
      <c r="Q189" s="64">
        <f t="shared" si="55"/>
        <v>171.18820000000042</v>
      </c>
      <c r="R189" s="43"/>
      <c r="S189" s="40"/>
      <c r="T189" s="52">
        <f t="shared" si="56"/>
        <v>3.5268063407282</v>
      </c>
      <c r="U189" s="52"/>
      <c r="V189" s="62"/>
    </row>
    <row r="190" spans="2:22" x14ac:dyDescent="0.2">
      <c r="B190" s="50">
        <f t="shared" si="39"/>
        <v>2026.02</v>
      </c>
      <c r="C190" s="61">
        <v>36102058.931120098</v>
      </c>
      <c r="D190" s="15"/>
      <c r="E190" s="40"/>
      <c r="F190" s="52">
        <f t="shared" si="35"/>
        <v>6.1005632804791929</v>
      </c>
      <c r="G190" s="52"/>
      <c r="H190" s="62"/>
      <c r="I190" s="50">
        <f t="shared" si="37"/>
        <v>2026.02</v>
      </c>
      <c r="J190" s="63">
        <v>21033740</v>
      </c>
      <c r="K190" s="15"/>
      <c r="L190" s="40"/>
      <c r="M190" s="52">
        <f t="shared" si="54"/>
        <v>2.4856762389036362</v>
      </c>
      <c r="N190" s="52"/>
      <c r="O190" s="62"/>
      <c r="P190" s="50">
        <f t="shared" si="38"/>
        <v>2026.02</v>
      </c>
      <c r="Q190" s="64">
        <f t="shared" si="55"/>
        <v>171.63880000000046</v>
      </c>
      <c r="R190" s="43"/>
      <c r="S190" s="40"/>
      <c r="T190" s="52">
        <f t="shared" si="56"/>
        <v>3.5272119716992734</v>
      </c>
      <c r="U190" s="52"/>
      <c r="V190" s="62"/>
    </row>
    <row r="191" spans="2:22" x14ac:dyDescent="0.2">
      <c r="B191" s="50">
        <f t="shared" si="39"/>
        <v>2026.03</v>
      </c>
      <c r="C191" s="61">
        <v>35985544.857500099</v>
      </c>
      <c r="D191" s="15"/>
      <c r="E191" s="40"/>
      <c r="F191" s="52">
        <f t="shared" si="35"/>
        <v>6.0981843887494733</v>
      </c>
      <c r="G191" s="52"/>
      <c r="H191" s="62"/>
      <c r="I191" s="50">
        <f t="shared" si="37"/>
        <v>2026.03</v>
      </c>
      <c r="J191" s="63">
        <v>20831900</v>
      </c>
      <c r="K191" s="15"/>
      <c r="L191" s="40"/>
      <c r="M191" s="52">
        <f t="shared" si="54"/>
        <v>2.4856530712144007</v>
      </c>
      <c r="N191" s="52"/>
      <c r="O191" s="62"/>
      <c r="P191" s="50">
        <f t="shared" si="38"/>
        <v>2026.03</v>
      </c>
      <c r="Q191" s="64">
        <f t="shared" si="55"/>
        <v>172.74250000000046</v>
      </c>
      <c r="R191" s="43"/>
      <c r="S191" s="40"/>
      <c r="T191" s="52">
        <f t="shared" si="56"/>
        <v>3.5249141799631474</v>
      </c>
      <c r="U191" s="52"/>
      <c r="V191" s="62"/>
    </row>
    <row r="192" spans="2:22" x14ac:dyDescent="0.2">
      <c r="B192" s="50">
        <f t="shared" si="39"/>
        <v>2026.04</v>
      </c>
      <c r="C192" s="61">
        <v>37314019.174560107</v>
      </c>
      <c r="D192" s="15">
        <f>AVERAGE(C189:C192)</f>
        <v>36046500.959085099</v>
      </c>
      <c r="E192" s="40"/>
      <c r="F192" s="52">
        <f t="shared" ref="F192" si="58">+C192/C188*100-100</f>
        <v>6.095249425796581</v>
      </c>
      <c r="G192" s="52">
        <f>SUM(C189:C192)/SUM(C185:C188)*100-100</f>
        <v>6.0985792693821566</v>
      </c>
      <c r="H192" s="62"/>
      <c r="I192" s="50">
        <f t="shared" si="37"/>
        <v>2026.04</v>
      </c>
      <c r="J192" s="63">
        <v>21544090</v>
      </c>
      <c r="K192" s="15">
        <f>AVERAGE(J189:J192)</f>
        <v>20932277.5</v>
      </c>
      <c r="L192" s="40"/>
      <c r="M192" s="52">
        <f t="shared" si="54"/>
        <v>2.485588618933491</v>
      </c>
      <c r="N192" s="52">
        <f>SUM(J189:J192)/SUM(J185:J188)*100-100</f>
        <v>2.4857307329857861</v>
      </c>
      <c r="O192" s="62"/>
      <c r="P192" s="50">
        <f t="shared" si="38"/>
        <v>2026.04</v>
      </c>
      <c r="Q192" s="64">
        <f t="shared" si="55"/>
        <v>173.1984000000005</v>
      </c>
      <c r="R192" s="48">
        <f t="shared" ref="R192" si="59">(D192/K192)*100</f>
        <v>172.20534630827964</v>
      </c>
      <c r="S192" s="40"/>
      <c r="T192" s="52">
        <f t="shared" si="56"/>
        <v>3.5221155047317865</v>
      </c>
      <c r="U192" s="52">
        <f>SUM(Q189:Q192)/SUM(Q185:Q188)*100-100</f>
        <v>3.525253267668063</v>
      </c>
      <c r="V192" s="62"/>
    </row>
    <row r="193" spans="2:22" x14ac:dyDescent="0.2">
      <c r="B193" s="50">
        <f t="shared" si="39"/>
        <v>2027.01</v>
      </c>
      <c r="C193" s="61">
        <v>36903635.681640103</v>
      </c>
      <c r="D193" s="15"/>
      <c r="E193" s="40"/>
      <c r="F193" s="52"/>
      <c r="G193" s="52"/>
      <c r="H193" s="62"/>
      <c r="I193" s="50">
        <f t="shared" ref="I193:I196" si="60">B193</f>
        <v>2027.01</v>
      </c>
      <c r="J193" s="63">
        <v>20824440</v>
      </c>
      <c r="K193" s="15"/>
      <c r="L193" s="40"/>
      <c r="M193" s="52">
        <f t="shared" si="54"/>
        <v>2.4856073364443176</v>
      </c>
      <c r="N193" s="52"/>
      <c r="O193" s="62"/>
      <c r="P193" s="50">
        <f t="shared" ref="P193:P196" si="61">B193</f>
        <v>2027.01</v>
      </c>
      <c r="Q193" s="64">
        <f t="shared" si="55"/>
        <v>177.21310000000051</v>
      </c>
      <c r="R193" s="49"/>
      <c r="S193" s="40"/>
      <c r="T193" s="52"/>
      <c r="U193" s="52"/>
      <c r="V193" s="62"/>
    </row>
    <row r="194" spans="2:22" x14ac:dyDescent="0.2">
      <c r="B194" s="50">
        <f t="shared" ref="B194:B196" si="62">B190+1</f>
        <v>2027.02</v>
      </c>
      <c r="C194" s="61">
        <v>38301652.694880106</v>
      </c>
      <c r="D194" s="15"/>
      <c r="E194" s="40"/>
      <c r="F194" s="52"/>
      <c r="G194" s="52"/>
      <c r="H194" s="62"/>
      <c r="I194" s="50">
        <f t="shared" si="60"/>
        <v>2027.02</v>
      </c>
      <c r="J194" s="63">
        <v>21556560</v>
      </c>
      <c r="K194" s="15"/>
      <c r="L194" s="40"/>
      <c r="M194" s="52">
        <f t="shared" si="54"/>
        <v>2.485625476020914</v>
      </c>
      <c r="N194" s="52"/>
      <c r="O194" s="62"/>
      <c r="P194" s="50">
        <f t="shared" si="61"/>
        <v>2027.02</v>
      </c>
      <c r="Q194" s="64">
        <f t="shared" si="55"/>
        <v>177.67980000000051</v>
      </c>
      <c r="R194" s="49"/>
      <c r="S194" s="40"/>
      <c r="T194" s="52"/>
      <c r="U194" s="52"/>
      <c r="V194" s="62"/>
    </row>
    <row r="195" spans="2:22" x14ac:dyDescent="0.2">
      <c r="B195" s="50">
        <f t="shared" si="62"/>
        <v>2027.03</v>
      </c>
      <c r="C195" s="61">
        <v>38177234.644200109</v>
      </c>
      <c r="D195" s="15"/>
      <c r="E195" s="40"/>
      <c r="F195" s="52"/>
      <c r="G195" s="52"/>
      <c r="H195" s="62"/>
      <c r="I195" s="50">
        <f t="shared" si="60"/>
        <v>2027.03</v>
      </c>
      <c r="J195" s="63">
        <v>21349700</v>
      </c>
      <c r="K195" s="15"/>
      <c r="L195" s="40"/>
      <c r="M195" s="52">
        <f t="shared" si="54"/>
        <v>2.4856110100374735</v>
      </c>
      <c r="N195" s="52"/>
      <c r="O195" s="62"/>
      <c r="P195" s="50">
        <f t="shared" si="61"/>
        <v>2027.03</v>
      </c>
      <c r="Q195" s="64">
        <f t="shared" si="55"/>
        <v>178.81860000000052</v>
      </c>
      <c r="R195" s="49"/>
      <c r="S195" s="40"/>
      <c r="T195" s="52"/>
      <c r="U195" s="52"/>
      <c r="V195" s="62"/>
    </row>
    <row r="196" spans="2:22" x14ac:dyDescent="0.2">
      <c r="B196" s="50">
        <f t="shared" si="62"/>
        <v>2027.04</v>
      </c>
      <c r="C196" s="61">
        <v>39585543.337600119</v>
      </c>
      <c r="D196" s="15">
        <f>AVERAGE(C193:C196)</f>
        <v>38242016.589580111</v>
      </c>
      <c r="E196" s="40"/>
      <c r="F196" s="52"/>
      <c r="G196" s="52"/>
      <c r="H196" s="62"/>
      <c r="I196" s="50">
        <f t="shared" si="60"/>
        <v>2027.04</v>
      </c>
      <c r="J196" s="63">
        <v>22079600</v>
      </c>
      <c r="K196" s="15">
        <f>AVERAGE(J193:J196)</f>
        <v>21452575</v>
      </c>
      <c r="L196" s="40"/>
      <c r="M196" s="52">
        <f t="shared" si="54"/>
        <v>2.4856468757789258</v>
      </c>
      <c r="N196" s="52">
        <f>SUM(J193:J196)/SUM(J189:J192)*100-100</f>
        <v>2.4856229810635853</v>
      </c>
      <c r="O196" s="62"/>
      <c r="P196" s="50">
        <f t="shared" si="61"/>
        <v>2027.04</v>
      </c>
      <c r="Q196" s="64">
        <f t="shared" si="55"/>
        <v>179.28560000000053</v>
      </c>
      <c r="R196" s="48">
        <f t="shared" ref="R196" si="63">(D196/K196)*100</f>
        <v>178.26305974728027</v>
      </c>
      <c r="S196" s="40"/>
      <c r="T196" s="52"/>
      <c r="U196" s="52"/>
      <c r="V196" s="62"/>
    </row>
    <row r="197" spans="2:22" ht="3" customHeight="1" x14ac:dyDescent="0.2">
      <c r="B197" s="66"/>
      <c r="C197" s="67"/>
      <c r="D197" s="23"/>
      <c r="E197" s="40"/>
      <c r="F197" s="52"/>
      <c r="G197" s="52"/>
      <c r="H197" s="62"/>
      <c r="I197" s="66"/>
      <c r="J197" s="68"/>
      <c r="K197" s="23"/>
      <c r="L197" s="40"/>
      <c r="M197" s="52"/>
      <c r="N197" s="52"/>
      <c r="O197" s="62"/>
      <c r="P197" s="66"/>
      <c r="Q197" s="69"/>
      <c r="R197" s="23"/>
      <c r="S197" s="40"/>
      <c r="T197" s="52"/>
      <c r="U197" s="52"/>
      <c r="V197" s="62"/>
    </row>
    <row r="198" spans="2:22" x14ac:dyDescent="0.2"/>
    <row r="199" spans="2:22" x14ac:dyDescent="0.2"/>
    <row r="200" spans="2:22" x14ac:dyDescent="0.2"/>
    <row r="201" spans="2:22" x14ac:dyDescent="0.2"/>
    <row r="202" spans="2:22" x14ac:dyDescent="0.2"/>
    <row r="203" spans="2:22" x14ac:dyDescent="0.2"/>
    <row r="204" spans="2:22" x14ac:dyDescent="0.2"/>
    <row r="205" spans="2:22" x14ac:dyDescent="0.2"/>
    <row r="206" spans="2:22" x14ac:dyDescent="0.2"/>
    <row r="207" spans="2:22" x14ac:dyDescent="0.2"/>
    <row r="208" spans="2:22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</sheetData>
  <mergeCells count="5">
    <mergeCell ref="B2:D2"/>
    <mergeCell ref="F2:G4"/>
    <mergeCell ref="I2:K2"/>
    <mergeCell ref="M2:N4"/>
    <mergeCell ref="T2:U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PIB Anual-Trim Base 2013</vt:lpstr>
      <vt:lpstr>PIB Trim Base 2013</vt:lpstr>
      <vt:lpstr>'PIB Anual-Trim Base 2013'!Área_de_impresión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Mariscal</dc:creator>
  <cp:lastModifiedBy>prueba</cp:lastModifiedBy>
  <dcterms:created xsi:type="dcterms:W3CDTF">2021-08-26T17:31:10Z</dcterms:created>
  <dcterms:modified xsi:type="dcterms:W3CDTF">2021-09-08T02:32:47Z</dcterms:modified>
</cp:coreProperties>
</file>