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DIFERENCIAS">#N/A</definedName>
    <definedName name="_xlnm.Print_Titles" localSheetId="0">'PPI'!$1:$11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<sst xmlns="http://schemas.openxmlformats.org/spreadsheetml/2006/main" count="41" uniqueCount="39">
  <si>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            </t>
  </si>
  <si>
    <t>TOTAL</t>
  </si>
  <si>
    <t>PROGRAMAS DE INVERSIÓN</t>
  </si>
  <si>
    <t>PROYECTOS DE INVERSIÓN</t>
  </si>
  <si>
    <t>3/ Incluye el presupuesto pagado y ADEFAS.</t>
  </si>
  <si>
    <t xml:space="preserve">      Los conceptos de inversión consideran recursos presupuestarios. El avance financiero corresponde únicamente al ciclo que se reporta.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</si>
  <si>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</t>
  </si>
  <si>
    <t>TIPOS DE PROGRAMAS Y PROYECTOS, DENOMINACIÓN Y NOTAS</t>
  </si>
  <si>
    <t>ENTIDAD FEDERATIVA</t>
  </si>
  <si>
    <t>FECHAS DE INICIO Y TÉRMINO DE LA ETAPA DE INVERSIÓN</t>
  </si>
  <si>
    <t>INVERSIÓN</t>
  </si>
  <si>
    <t>(PESOS)</t>
  </si>
  <si>
    <t>APROBADA        (A)</t>
  </si>
  <si>
    <t>MODIFICADA      (B)</t>
  </si>
  <si>
    <t>EJERCICIO / APROBADA  (D)=(C/A)</t>
  </si>
  <si>
    <t>EJERCICIO / MODI-FICADA (E)=(C/B)</t>
  </si>
  <si>
    <t>PORCENTAJE DE AVANCE FÍSICO</t>
  </si>
  <si>
    <t>PROGRA-MADO    (F)</t>
  </si>
  <si>
    <t>REAL   (G)</t>
  </si>
  <si>
    <t>2/ Se refiere al monto total del programa o proyecto actualizado al cierre del ciclo.</t>
  </si>
  <si>
    <t>ADQUISICIONES</t>
  </si>
  <si>
    <t>CDMX</t>
  </si>
  <si>
    <r>
      <t xml:space="preserve">DETALLE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</si>
  <si>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 </t>
    </r>
    <r>
      <rPr>
        <b/>
        <vertAlign val="superscript"/>
        <sz val="6"/>
        <color indexed="9"/>
        <rFont val="Montserrat"/>
        <family val="0"/>
      </rPr>
      <t>2/</t>
    </r>
  </si>
  <si>
    <r>
      <t xml:space="preserve">EJERCICIO  </t>
    </r>
    <r>
      <rPr>
        <b/>
        <vertAlign val="superscript"/>
        <sz val="6"/>
        <color indexed="9"/>
        <rFont val="Montserrat"/>
        <family val="0"/>
      </rPr>
      <t>3/</t>
    </r>
    <r>
      <rPr>
        <b/>
        <sz val="6"/>
        <color indexed="9"/>
        <rFont val="Montserrat"/>
        <family val="0"/>
      </rPr>
      <t xml:space="preserve">     (C)</t>
    </r>
  </si>
  <si>
    <t>CUENTA PÚBLICA 2019</t>
  </si>
  <si>
    <t>ACUMU-LADO HASTA 2019 (H)</t>
  </si>
  <si>
    <t>PORCENTAJE DE AVANCE FINANCIERO 2019</t>
  </si>
  <si>
    <t>Cuenta Pública 2019</t>
  </si>
  <si>
    <t>COMISIÓN FEDERAL DE COMPETENCIA ECONÓMICA</t>
  </si>
  <si>
    <t>Fuente: Comisión Federal de Competencia Económica</t>
  </si>
  <si>
    <t>Programa de adquisición de equipo de cómputo y comunicaciones</t>
  </si>
  <si>
    <t>11-2019</t>
  </si>
  <si>
    <t>Programa de adquisición de equipo de protección civil</t>
  </si>
  <si>
    <t>En cumplimiento a la legislación de protección civil, se requiere la adquisición de carpas para puesto de socorro, equipos de respiración, radios y luminarias de trabao para mitigar o eliminar los riesgos a los que está expuesta la Comisión.</t>
  </si>
  <si>
    <t>10-2019</t>
  </si>
  <si>
    <t>12-2019</t>
  </si>
  <si>
    <t>ADQUISICIÓN DE PROTECCIÓN CIVIL</t>
  </si>
  <si>
    <t>Se requiere comprar antenas infrarrojas, el equipo es necesario para llevar a cabo el equipamiento del auditorio del piso 1 a fin de realizar grabaciones con el sistema profesional de audio y grabación, ya que actualmente no se cuenta con el equipo necesario para integrarlo a dicho sistema, por lo que la adquisición de las antenas permitirán llevar a cabo las grabaciones de las entrevistas con los agentes económicos y los comisionados.
Se requiere comprar lectoras de código de barras terminal portátil, para llevar a cabo el levantamiento de inventarios de la biblioteca, así como para las áreas que requieran realizar la captura de código de barras para inventarios.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</si>
</sst>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b/>
      <vertAlign val="superscript"/>
      <sz val="6"/>
      <color indexed="9"/>
      <name val="Montserrat"/>
      <family val="0"/>
    </font>
    <font>
      <b/>
      <sz val="6"/>
      <color indexed="9"/>
      <name val="Montserrat"/>
      <family val="0"/>
    </font>
    <font>
      <b/>
      <sz val="6"/>
      <name val="Montserrat"/>
      <family val="0"/>
    </font>
    <font>
      <b/>
      <sz val="6"/>
      <color indexed="8"/>
      <name val="Montserrat"/>
      <family val="0"/>
    </font>
    <font>
      <b/>
      <sz val="7"/>
      <name val="Montserrat"/>
      <family val="0"/>
    </font>
    <font>
      <sz val="6"/>
      <name val="Montserrat"/>
      <family val="0"/>
    </font>
    <font>
      <sz val="6"/>
      <color indexed="8"/>
      <name val="Montserrat"/>
      <family val="0"/>
    </font>
    <font>
      <sz val="5"/>
      <color indexed="8"/>
      <name val="Montserrat"/>
      <family val="0"/>
    </font>
    <font>
      <sz val="10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/>
      <top style="thick">
        <color rgb="FFFF0000"/>
      </top>
      <bottom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>
        <color indexed="63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>
      <alignment horizontal="right" vertical="center"/>
    </xf>
    <xf numFmtId="0" fontId="16" fillId="0" borderId="12" xfId="0" applyFont="1" applyBorder="1" applyAlignment="1">
      <alignment/>
    </xf>
    <xf numFmtId="0" fontId="13" fillId="0" borderId="13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vertical="center"/>
    </xf>
    <xf numFmtId="164" fontId="14" fillId="0" borderId="13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inden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12" xfId="0" applyNumberFormat="1" applyFont="1" applyFill="1" applyBorder="1" applyAlignment="1">
      <alignment horizontal="justify" vertical="center" wrapText="1"/>
    </xf>
    <xf numFmtId="164" fontId="14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14" xfId="0" applyFont="1" applyBorder="1" applyAlignment="1">
      <alignment horizont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164" fontId="55" fillId="34" borderId="15" xfId="0" applyNumberFormat="1" applyFont="1" applyFill="1" applyBorder="1" applyAlignment="1">
      <alignment horizontal="center" vertical="center" wrapText="1"/>
    </xf>
    <xf numFmtId="164" fontId="55" fillId="34" borderId="16" xfId="0" applyNumberFormat="1" applyFont="1" applyFill="1" applyBorder="1" applyAlignment="1">
      <alignment horizontal="center" vertical="center" wrapText="1"/>
    </xf>
    <xf numFmtId="164" fontId="55" fillId="34" borderId="18" xfId="0" applyNumberFormat="1" applyFont="1" applyFill="1" applyBorder="1" applyAlignment="1">
      <alignment horizontal="center" vertical="center" wrapText="1"/>
    </xf>
    <xf numFmtId="1" fontId="55" fillId="34" borderId="19" xfId="0" applyNumberFormat="1" applyFont="1" applyFill="1" applyBorder="1" applyAlignment="1">
      <alignment horizontal="center" vertical="center" wrapText="1"/>
    </xf>
    <xf numFmtId="1" fontId="55" fillId="34" borderId="20" xfId="0" applyNumberFormat="1" applyFont="1" applyFill="1" applyBorder="1" applyAlignment="1">
      <alignment horizontal="center" vertical="center" wrapText="1"/>
    </xf>
    <xf numFmtId="1" fontId="55" fillId="34" borderId="21" xfId="0" applyNumberFormat="1" applyFont="1" applyFill="1" applyBorder="1" applyAlignment="1">
      <alignment horizontal="center" vertical="center" wrapText="1"/>
    </xf>
    <xf numFmtId="1" fontId="55" fillId="34" borderId="22" xfId="0" applyNumberFormat="1" applyFont="1" applyFill="1" applyBorder="1" applyAlignment="1">
      <alignment horizontal="center" vertical="center" wrapText="1"/>
    </xf>
    <xf numFmtId="164" fontId="55" fillId="34" borderId="23" xfId="0" applyNumberFormat="1" applyFont="1" applyFill="1" applyBorder="1" applyAlignment="1">
      <alignment horizontal="center" vertical="center" wrapText="1"/>
    </xf>
    <xf numFmtId="164" fontId="55" fillId="34" borderId="24" xfId="0" applyNumberFormat="1" applyFont="1" applyFill="1" applyBorder="1" applyAlignment="1">
      <alignment horizontal="center" vertical="center" wrapText="1"/>
    </xf>
    <xf numFmtId="164" fontId="55" fillId="34" borderId="25" xfId="0" applyNumberFormat="1" applyFont="1" applyFill="1" applyBorder="1" applyAlignment="1">
      <alignment horizontal="center" vertical="center" wrapText="1"/>
    </xf>
    <xf numFmtId="1" fontId="55" fillId="34" borderId="26" xfId="0" applyNumberFormat="1" applyFont="1" applyFill="1" applyBorder="1" applyAlignment="1">
      <alignment horizontal="center" vertical="center" wrapText="1"/>
    </xf>
    <xf numFmtId="1" fontId="55" fillId="34" borderId="27" xfId="0" applyNumberFormat="1" applyFont="1" applyFill="1" applyBorder="1" applyAlignment="1">
      <alignment horizontal="center" vertical="center" wrapText="1"/>
    </xf>
    <xf numFmtId="1" fontId="55" fillId="34" borderId="28" xfId="0" applyNumberFormat="1" applyFont="1" applyFill="1" applyBorder="1" applyAlignment="1">
      <alignment horizontal="center" vertical="center" wrapText="1"/>
    </xf>
    <xf numFmtId="164" fontId="55" fillId="34" borderId="29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4" fontId="55" fillId="34" borderId="30" xfId="0" applyNumberFormat="1" applyFont="1" applyFill="1" applyBorder="1" applyAlignment="1">
      <alignment horizontal="center" vertical="center" wrapText="1"/>
    </xf>
    <xf numFmtId="164" fontId="55" fillId="34" borderId="31" xfId="0" applyNumberFormat="1" applyFont="1" applyFill="1" applyBorder="1" applyAlignment="1">
      <alignment horizontal="center" vertical="center" wrapText="1"/>
    </xf>
    <xf numFmtId="164" fontId="55" fillId="34" borderId="3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164" fontId="55" fillId="34" borderId="33" xfId="0" applyNumberFormat="1" applyFont="1" applyFill="1" applyBorder="1" applyAlignment="1">
      <alignment horizontal="center" vertical="center" wrapText="1"/>
    </xf>
    <xf numFmtId="164" fontId="55" fillId="34" borderId="34" xfId="0" applyNumberFormat="1" applyFont="1" applyFill="1" applyBorder="1" applyAlignment="1">
      <alignment horizontal="center" vertical="center" wrapText="1"/>
    </xf>
    <xf numFmtId="164" fontId="55" fillId="34" borderId="35" xfId="0" applyNumberFormat="1" applyFont="1" applyFill="1" applyBorder="1" applyAlignment="1">
      <alignment horizontal="center" vertical="center" wrapText="1"/>
    </xf>
    <xf numFmtId="164" fontId="55" fillId="34" borderId="36" xfId="0" applyNumberFormat="1" applyFont="1" applyFill="1" applyBorder="1" applyAlignment="1">
      <alignment horizontal="center" vertical="center" wrapText="1"/>
    </xf>
    <xf numFmtId="164" fontId="55" fillId="34" borderId="37" xfId="0" applyNumberFormat="1" applyFont="1" applyFill="1" applyBorder="1" applyAlignment="1">
      <alignment horizontal="center" vertical="center" wrapText="1"/>
    </xf>
    <xf numFmtId="164" fontId="55" fillId="34" borderId="38" xfId="0" applyNumberFormat="1" applyFont="1" applyFill="1" applyBorder="1" applyAlignment="1">
      <alignment horizontal="center" vertical="center" wrapText="1"/>
    </xf>
    <xf numFmtId="164" fontId="55" fillId="34" borderId="39" xfId="0" applyNumberFormat="1" applyFont="1" applyFill="1" applyBorder="1" applyAlignment="1">
      <alignment horizontal="center" vertical="center" wrapText="1"/>
    </xf>
    <xf numFmtId="164" fontId="55" fillId="34" borderId="40" xfId="0" applyNumberFormat="1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164" fontId="55" fillId="34" borderId="41" xfId="0" applyNumberFormat="1" applyFont="1" applyFill="1" applyBorder="1" applyAlignment="1">
      <alignment horizontal="center" vertical="center" wrapText="1"/>
    </xf>
    <xf numFmtId="164" fontId="55" fillId="34" borderId="42" xfId="0" applyNumberFormat="1" applyFont="1" applyFill="1" applyBorder="1" applyAlignment="1">
      <alignment horizontal="center" vertical="center" wrapText="1"/>
    </xf>
    <xf numFmtId="0" fontId="55" fillId="34" borderId="43" xfId="0" applyFont="1" applyFill="1" applyBorder="1" applyAlignment="1">
      <alignment horizontal="center" vertical="center" wrapText="1"/>
    </xf>
    <xf numFmtId="0" fontId="55" fillId="34" borderId="44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="130" zoomScaleNormal="130" zoomScalePageLayoutView="0" workbookViewId="0" topLeftCell="B1">
      <selection activeCell="B2" sqref="B2"/>
    </sheetView>
  </sheetViews>
  <sheetFormatPr defaultColWidth="11.421875" defaultRowHeight="12.75"/>
  <cols>
    <col min="1" max="1" width="1.57421875" style="0" hidden="1" customWidth="1"/>
    <col min="2" max="2" width="37.140625" style="0" customWidth="1"/>
    <col min="3" max="3" width="8.7109375" style="0" customWidth="1"/>
    <col min="4" max="4" width="10.7109375" style="0" customWidth="1"/>
    <col min="5" max="8" width="12.57421875" style="0" customWidth="1"/>
    <col min="9" max="10" width="7.28125" style="0" customWidth="1"/>
    <col min="11" max="12" width="6.28125" style="0" customWidth="1"/>
    <col min="13" max="13" width="5.7109375" style="0" customWidth="1"/>
  </cols>
  <sheetData>
    <row r="1" spans="1:13" ht="23.25" customHeight="1">
      <c r="A1" s="1"/>
      <c r="B1" s="68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 customHeight="1">
      <c r="A3" s="1"/>
      <c r="B3" s="72" t="s">
        <v>25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1.25" customHeight="1">
      <c r="A4" s="1"/>
      <c r="B4" s="72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1.25" customHeight="1">
      <c r="A5" s="1"/>
      <c r="B5" s="72" t="s">
        <v>29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21.75" customHeight="1" thickBot="1">
      <c r="A6" s="1"/>
      <c r="B6" s="61" t="s">
        <v>7</v>
      </c>
      <c r="C6" s="61" t="s">
        <v>8</v>
      </c>
      <c r="D6" s="61" t="s">
        <v>9</v>
      </c>
      <c r="E6" s="76" t="s">
        <v>10</v>
      </c>
      <c r="F6" s="76"/>
      <c r="G6" s="76"/>
      <c r="H6" s="76"/>
      <c r="I6" s="76"/>
      <c r="J6" s="77"/>
      <c r="K6" s="69" t="s">
        <v>16</v>
      </c>
      <c r="L6" s="70"/>
      <c r="M6" s="71"/>
    </row>
    <row r="7" spans="1:13" ht="27" customHeight="1" thickBot="1" thickTop="1">
      <c r="A7" s="1"/>
      <c r="B7" s="62"/>
      <c r="C7" s="62"/>
      <c r="D7" s="62"/>
      <c r="E7" s="78" t="s">
        <v>11</v>
      </c>
      <c r="F7" s="78"/>
      <c r="G7" s="78"/>
      <c r="H7" s="79"/>
      <c r="I7" s="80" t="s">
        <v>27</v>
      </c>
      <c r="J7" s="81"/>
      <c r="K7" s="57">
        <v>2019</v>
      </c>
      <c r="L7" s="58"/>
      <c r="M7" s="51" t="s">
        <v>26</v>
      </c>
    </row>
    <row r="8" spans="1:13" ht="15" customHeight="1" thickBot="1" thickTop="1">
      <c r="A8" s="1"/>
      <c r="B8" s="62"/>
      <c r="C8" s="62"/>
      <c r="D8" s="62"/>
      <c r="E8" s="85" t="s">
        <v>23</v>
      </c>
      <c r="F8" s="64">
        <v>2019</v>
      </c>
      <c r="G8" s="65"/>
      <c r="H8" s="66"/>
      <c r="I8" s="82"/>
      <c r="J8" s="83"/>
      <c r="K8" s="59"/>
      <c r="L8" s="60"/>
      <c r="M8" s="52"/>
    </row>
    <row r="9" spans="1:13" ht="20.25" customHeight="1" thickBot="1" thickTop="1">
      <c r="A9" s="1"/>
      <c r="B9" s="62"/>
      <c r="C9" s="62"/>
      <c r="D9" s="62"/>
      <c r="E9" s="86"/>
      <c r="F9" s="61" t="s">
        <v>12</v>
      </c>
      <c r="G9" s="54" t="s">
        <v>13</v>
      </c>
      <c r="H9" s="61" t="s">
        <v>24</v>
      </c>
      <c r="I9" s="73" t="s">
        <v>14</v>
      </c>
      <c r="J9" s="73" t="s">
        <v>15</v>
      </c>
      <c r="K9" s="73" t="s">
        <v>17</v>
      </c>
      <c r="L9" s="87" t="s">
        <v>18</v>
      </c>
      <c r="M9" s="52"/>
    </row>
    <row r="10" spans="1:13" ht="15" customHeight="1" thickBot="1" thickTop="1">
      <c r="A10" s="1"/>
      <c r="B10" s="62"/>
      <c r="C10" s="62"/>
      <c r="D10" s="62"/>
      <c r="E10" s="86"/>
      <c r="F10" s="62"/>
      <c r="G10" s="55"/>
      <c r="H10" s="62"/>
      <c r="I10" s="74"/>
      <c r="J10" s="74"/>
      <c r="K10" s="74"/>
      <c r="L10" s="88"/>
      <c r="M10" s="52"/>
    </row>
    <row r="11" spans="1:13" ht="18" customHeight="1" thickTop="1">
      <c r="A11" s="1"/>
      <c r="B11" s="67"/>
      <c r="C11" s="63"/>
      <c r="D11" s="63"/>
      <c r="E11" s="79"/>
      <c r="F11" s="63"/>
      <c r="G11" s="56"/>
      <c r="H11" s="63"/>
      <c r="I11" s="84"/>
      <c r="J11" s="75"/>
      <c r="K11" s="84"/>
      <c r="L11" s="89"/>
      <c r="M11" s="53"/>
    </row>
    <row r="12" spans="1:13" ht="9" customHeight="1">
      <c r="A12" s="1"/>
      <c r="B12" s="5"/>
      <c r="C12" s="6"/>
      <c r="D12" s="7"/>
      <c r="E12" s="8"/>
      <c r="F12" s="9"/>
      <c r="G12" s="9"/>
      <c r="H12" s="8"/>
      <c r="I12" s="10"/>
      <c r="J12" s="11"/>
      <c r="K12" s="10"/>
      <c r="L12" s="10"/>
      <c r="M12" s="10"/>
    </row>
    <row r="13" spans="1:13" ht="9" customHeight="1">
      <c r="A13" s="1"/>
      <c r="B13" s="12" t="s">
        <v>1</v>
      </c>
      <c r="C13" s="6"/>
      <c r="D13" s="13"/>
      <c r="E13" s="14">
        <f>+E15+E29</f>
        <v>446419.14</v>
      </c>
      <c r="F13" s="14">
        <f>+F15+F29</f>
        <v>602131.4299999999</v>
      </c>
      <c r="G13" s="14">
        <f>+G15+G29</f>
        <v>446419</v>
      </c>
      <c r="H13" s="14">
        <f>+H15+H29</f>
        <v>446419.14</v>
      </c>
      <c r="I13" s="42">
        <f>TRUNC((+H13/F13*100),3)</f>
        <v>74.139</v>
      </c>
      <c r="J13" s="42">
        <f>+H13/G13*100</f>
        <v>100.00003136067237</v>
      </c>
      <c r="K13" s="42"/>
      <c r="L13" s="42"/>
      <c r="M13" s="42"/>
    </row>
    <row r="14" spans="1:13" ht="9" customHeight="1">
      <c r="A14" s="1"/>
      <c r="B14" s="15"/>
      <c r="C14" s="16"/>
      <c r="D14" s="17"/>
      <c r="E14" s="18"/>
      <c r="F14" s="18"/>
      <c r="G14" s="18"/>
      <c r="H14" s="18"/>
      <c r="I14" s="48"/>
      <c r="J14" s="42"/>
      <c r="K14" s="42"/>
      <c r="L14" s="42"/>
      <c r="M14" s="42"/>
    </row>
    <row r="15" spans="1:13" ht="9" customHeight="1">
      <c r="A15" s="1"/>
      <c r="B15" s="12" t="s">
        <v>2</v>
      </c>
      <c r="C15" s="6"/>
      <c r="D15" s="13"/>
      <c r="E15" s="14">
        <f>+E17+E23</f>
        <v>446419.14</v>
      </c>
      <c r="F15" s="14">
        <f>+F17+F23</f>
        <v>602131.4299999999</v>
      </c>
      <c r="G15" s="14">
        <f>+G17+G23</f>
        <v>446419</v>
      </c>
      <c r="H15" s="14">
        <f>+H17+H23</f>
        <v>446419.14</v>
      </c>
      <c r="I15" s="42">
        <f>TRUNC((+H15/F15*100),3)</f>
        <v>74.139</v>
      </c>
      <c r="J15" s="42">
        <f>+H15/G15*100</f>
        <v>100.00003136067237</v>
      </c>
      <c r="K15" s="42"/>
      <c r="L15" s="42"/>
      <c r="M15" s="42"/>
    </row>
    <row r="16" spans="1:13" ht="9" customHeight="1">
      <c r="A16" s="1"/>
      <c r="B16" s="15"/>
      <c r="C16" s="16"/>
      <c r="D16" s="17"/>
      <c r="E16" s="18"/>
      <c r="F16" s="18"/>
      <c r="G16" s="18"/>
      <c r="H16" s="18"/>
      <c r="I16" s="19"/>
      <c r="J16" s="42"/>
      <c r="K16" s="42"/>
      <c r="L16" s="42"/>
      <c r="M16" s="42"/>
    </row>
    <row r="17" spans="1:13" ht="9" customHeight="1">
      <c r="A17" s="1"/>
      <c r="B17" s="20" t="s">
        <v>20</v>
      </c>
      <c r="C17" s="6"/>
      <c r="D17" s="13"/>
      <c r="E17" s="14">
        <f>+E19</f>
        <v>107736</v>
      </c>
      <c r="F17" s="14">
        <f>+F19</f>
        <v>127712.10999999999</v>
      </c>
      <c r="G17" s="14">
        <f>+G19</f>
        <v>107736</v>
      </c>
      <c r="H17" s="14">
        <f>+H19</f>
        <v>107736</v>
      </c>
      <c r="I17" s="42">
        <f>TRUNC((+H17/F17*100),3)</f>
        <v>84.358</v>
      </c>
      <c r="J17" s="42">
        <f>+H17/G17*100</f>
        <v>100</v>
      </c>
      <c r="K17" s="42"/>
      <c r="L17" s="42"/>
      <c r="M17" s="42"/>
    </row>
    <row r="18" spans="1:13" ht="9" customHeight="1">
      <c r="A18" s="1"/>
      <c r="B18" s="15"/>
      <c r="C18" s="16"/>
      <c r="D18" s="17"/>
      <c r="E18" s="18"/>
      <c r="F18" s="18"/>
      <c r="G18" s="18"/>
      <c r="H18" s="18"/>
      <c r="I18" s="19"/>
      <c r="J18" s="42"/>
      <c r="K18" s="42"/>
      <c r="L18" s="42"/>
      <c r="M18" s="42"/>
    </row>
    <row r="19" spans="1:13" ht="9" customHeight="1">
      <c r="A19" s="1"/>
      <c r="B19" s="15" t="s">
        <v>31</v>
      </c>
      <c r="C19" s="16" t="s">
        <v>21</v>
      </c>
      <c r="D19" s="21" t="s">
        <v>32</v>
      </c>
      <c r="E19" s="22">
        <f>87767.6+19968.4</f>
        <v>107736</v>
      </c>
      <c r="F19" s="22">
        <f>107681.43+20030.68</f>
        <v>127712.10999999999</v>
      </c>
      <c r="G19" s="22">
        <v>107736</v>
      </c>
      <c r="H19" s="22">
        <v>107736</v>
      </c>
      <c r="I19" s="43">
        <f>TRUNC((+H19/F19*100),3)</f>
        <v>84.358</v>
      </c>
      <c r="J19" s="39">
        <f>+H19/G19*100</f>
        <v>100</v>
      </c>
      <c r="K19" s="39">
        <v>100</v>
      </c>
      <c r="L19" s="39">
        <v>100</v>
      </c>
      <c r="M19" s="39">
        <v>100</v>
      </c>
    </row>
    <row r="20" spans="1:13" ht="9" customHeight="1">
      <c r="A20" s="3"/>
      <c r="B20" s="23"/>
      <c r="C20" s="16"/>
      <c r="D20" s="21" t="s">
        <v>36</v>
      </c>
      <c r="E20" s="18"/>
      <c r="F20" s="18"/>
      <c r="G20" s="18"/>
      <c r="H20" s="18"/>
      <c r="I20" s="19"/>
      <c r="J20" s="19"/>
      <c r="K20" s="10"/>
      <c r="L20" s="10"/>
      <c r="M20" s="10"/>
    </row>
    <row r="21" spans="1:13" ht="133.5" customHeight="1">
      <c r="A21" s="1"/>
      <c r="B21" s="38" t="s">
        <v>38</v>
      </c>
      <c r="C21" s="16"/>
      <c r="D21" s="17"/>
      <c r="E21" s="18"/>
      <c r="F21" s="18"/>
      <c r="G21" s="18"/>
      <c r="H21" s="18"/>
      <c r="I21" s="19"/>
      <c r="J21" s="19"/>
      <c r="K21" s="10"/>
      <c r="L21" s="10"/>
      <c r="M21" s="10"/>
    </row>
    <row r="22" spans="1:13" ht="9" customHeight="1">
      <c r="A22" s="1"/>
      <c r="B22" s="15"/>
      <c r="C22" s="16"/>
      <c r="D22" s="17"/>
      <c r="E22" s="18"/>
      <c r="F22" s="18"/>
      <c r="G22" s="18"/>
      <c r="H22" s="18"/>
      <c r="I22" s="19"/>
      <c r="J22" s="19"/>
      <c r="K22" s="10"/>
      <c r="L22" s="10"/>
      <c r="M22" s="10"/>
    </row>
    <row r="23" spans="1:13" ht="9" customHeight="1">
      <c r="A23" s="1"/>
      <c r="B23" s="20" t="s">
        <v>37</v>
      </c>
      <c r="C23" s="16"/>
      <c r="D23" s="17"/>
      <c r="E23" s="14">
        <f aca="true" t="shared" si="0" ref="E23:J23">+E25</f>
        <v>338683.14</v>
      </c>
      <c r="F23" s="14">
        <f t="shared" si="0"/>
        <v>474419.32</v>
      </c>
      <c r="G23" s="14">
        <f t="shared" si="0"/>
        <v>338683</v>
      </c>
      <c r="H23" s="14">
        <f t="shared" si="0"/>
        <v>338683.14</v>
      </c>
      <c r="I23" s="42">
        <f>TRUNC((+H23/F23*100),3)</f>
        <v>71.388</v>
      </c>
      <c r="J23" s="42">
        <f t="shared" si="0"/>
        <v>100.00004133658908</v>
      </c>
      <c r="K23" s="42"/>
      <c r="L23" s="42"/>
      <c r="M23" s="42"/>
    </row>
    <row r="24" spans="1:13" ht="9" customHeight="1">
      <c r="A24" s="1"/>
      <c r="B24" s="15"/>
      <c r="C24" s="16"/>
      <c r="D24" s="17"/>
      <c r="E24" s="18"/>
      <c r="F24" s="18"/>
      <c r="G24" s="18"/>
      <c r="H24" s="18"/>
      <c r="I24" s="43"/>
      <c r="J24" s="42"/>
      <c r="K24" s="42"/>
      <c r="L24" s="42"/>
      <c r="M24" s="42"/>
    </row>
    <row r="25" spans="1:13" ht="9" customHeight="1">
      <c r="A25" s="1"/>
      <c r="B25" s="15" t="s">
        <v>33</v>
      </c>
      <c r="C25" s="16" t="s">
        <v>21</v>
      </c>
      <c r="D25" s="21" t="s">
        <v>35</v>
      </c>
      <c r="E25" s="22">
        <f>70760+138130.74+115524.4+14268</f>
        <v>338683.14</v>
      </c>
      <c r="F25" s="22">
        <f>70760+264351.82+115635.38+14320.2+9351.92</f>
        <v>474419.32</v>
      </c>
      <c r="G25" s="22">
        <v>338683</v>
      </c>
      <c r="H25" s="22">
        <f>70760+138130.74+115524.4+14268</f>
        <v>338683.14</v>
      </c>
      <c r="I25" s="43">
        <f>TRUNC((+H25/F25*100),3)</f>
        <v>71.388</v>
      </c>
      <c r="J25" s="39">
        <f>+H25/G25*100</f>
        <v>100.00004133658908</v>
      </c>
      <c r="K25" s="39">
        <v>100</v>
      </c>
      <c r="L25" s="39">
        <v>100</v>
      </c>
      <c r="M25" s="39">
        <v>100</v>
      </c>
    </row>
    <row r="26" spans="1:13" ht="9" customHeight="1">
      <c r="A26" s="1"/>
      <c r="B26" s="23"/>
      <c r="C26" s="16"/>
      <c r="D26" s="21" t="s">
        <v>36</v>
      </c>
      <c r="E26" s="18"/>
      <c r="F26" s="18"/>
      <c r="G26" s="18"/>
      <c r="H26" s="18"/>
      <c r="I26" s="19"/>
      <c r="J26" s="19"/>
      <c r="K26" s="10"/>
      <c r="L26" s="10"/>
      <c r="M26" s="10"/>
    </row>
    <row r="27" spans="1:13" ht="42.75" customHeight="1">
      <c r="A27" s="1"/>
      <c r="B27" s="41" t="s">
        <v>34</v>
      </c>
      <c r="C27" s="16"/>
      <c r="D27" s="17"/>
      <c r="E27" s="18"/>
      <c r="F27" s="18"/>
      <c r="G27" s="18"/>
      <c r="H27" s="18"/>
      <c r="I27" s="19"/>
      <c r="J27" s="19"/>
      <c r="K27" s="10"/>
      <c r="L27" s="10"/>
      <c r="M27" s="10"/>
    </row>
    <row r="28" spans="1:13" ht="9" customHeight="1">
      <c r="A28" s="1"/>
      <c r="B28" s="15"/>
      <c r="C28" s="16"/>
      <c r="D28" s="17"/>
      <c r="E28" s="18"/>
      <c r="F28" s="18"/>
      <c r="G28" s="18"/>
      <c r="H28" s="18"/>
      <c r="I28" s="19"/>
      <c r="J28" s="19"/>
      <c r="K28" s="10"/>
      <c r="L28" s="10"/>
      <c r="M28" s="10"/>
    </row>
    <row r="29" spans="1:13" ht="9" customHeight="1">
      <c r="A29" s="1"/>
      <c r="B29" s="44" t="s">
        <v>3</v>
      </c>
      <c r="C29" s="45"/>
      <c r="D29" s="46"/>
      <c r="E29" s="40">
        <v>0</v>
      </c>
      <c r="F29" s="40">
        <v>0</v>
      </c>
      <c r="G29" s="40">
        <v>0</v>
      </c>
      <c r="H29" s="40">
        <v>0</v>
      </c>
      <c r="I29" s="47">
        <v>0</v>
      </c>
      <c r="J29" s="47">
        <v>0</v>
      </c>
      <c r="K29" s="47"/>
      <c r="L29" s="47"/>
      <c r="M29" s="47"/>
    </row>
    <row r="30" spans="1:13" ht="9.75" customHeight="1">
      <c r="A30" s="1"/>
      <c r="B30" s="24"/>
      <c r="C30" s="25"/>
      <c r="D30" s="26"/>
      <c r="E30" s="27"/>
      <c r="F30" s="27"/>
      <c r="G30" s="27"/>
      <c r="H30" s="27"/>
      <c r="I30" s="28"/>
      <c r="J30" s="28"/>
      <c r="K30" s="29"/>
      <c r="L30" s="29"/>
      <c r="M30" s="29"/>
    </row>
    <row r="31" spans="1:13" ht="10.5" customHeight="1">
      <c r="A31" s="1"/>
      <c r="B31" s="30" t="s">
        <v>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8.25" customHeight="1">
      <c r="A32" s="1"/>
      <c r="B32" s="30" t="s">
        <v>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8.25" customHeight="1">
      <c r="A33" s="1"/>
      <c r="B33" s="30" t="s">
        <v>19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8.25" customHeight="1">
      <c r="A34" s="1"/>
      <c r="B34" s="30" t="s">
        <v>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8.25" customHeight="1">
      <c r="A35" s="1"/>
      <c r="B35" s="37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3" customHeight="1">
      <c r="A36" s="1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8.25" customHeight="1">
      <c r="A37" s="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3" customHeight="1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8.25" customHeight="1">
      <c r="A39" s="1"/>
      <c r="B39" s="32"/>
      <c r="C39" s="33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8.25" customHeight="1">
      <c r="A40" s="1"/>
      <c r="B40" s="34"/>
      <c r="C40" s="34"/>
      <c r="D40" s="49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8.25" customHeight="1">
      <c r="A41" s="1"/>
      <c r="B41" s="34"/>
      <c r="C41" s="34"/>
      <c r="D41" s="49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8.25" customHeight="1">
      <c r="A42" s="1"/>
      <c r="B42" s="34"/>
      <c r="C42" s="34"/>
      <c r="D42" s="49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8.25" customHeight="1">
      <c r="A43" s="1"/>
      <c r="B43" s="34"/>
      <c r="C43" s="34"/>
      <c r="D43" s="49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8.25" customHeight="1">
      <c r="A44" s="1"/>
      <c r="B44" s="34"/>
      <c r="C44" s="34"/>
      <c r="D44" s="49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8.25" customHeight="1">
      <c r="A45" s="1"/>
      <c r="B45" s="34"/>
      <c r="C45" s="34"/>
      <c r="D45" s="49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8.25" customHeight="1">
      <c r="A46" s="1"/>
      <c r="B46" s="34"/>
      <c r="C46" s="35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2.25" customHeight="1">
      <c r="A47" s="2"/>
      <c r="B47" s="30" t="s">
        <v>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2:13" ht="4.5" customHeight="1">
      <c r="B48" s="30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ht="4.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sheetProtection/>
  <protectedRanges>
    <protectedRange sqref="K20:L22 K12:L12 K26:L28 K18:L18 K30:L30 K16:L16" name="avance_1_1_3"/>
    <protectedRange sqref="G20:H22 G12:H12 G26:H28 G24:H24 G18:H18 G30:H30" name="inversion_1_1_3"/>
    <protectedRange sqref="K24:L24" name="avance_1_1_3_1"/>
  </protectedRanges>
  <mergeCells count="23">
    <mergeCell ref="L9:L11"/>
    <mergeCell ref="K9:K11"/>
    <mergeCell ref="C6:C11"/>
    <mergeCell ref="B1:M1"/>
    <mergeCell ref="K6:M6"/>
    <mergeCell ref="B4:M4"/>
    <mergeCell ref="D6:D11"/>
    <mergeCell ref="B3:M3"/>
    <mergeCell ref="J9:J11"/>
    <mergeCell ref="E6:J6"/>
    <mergeCell ref="E7:H7"/>
    <mergeCell ref="B5:M5"/>
    <mergeCell ref="H9:H11"/>
    <mergeCell ref="B49:M49"/>
    <mergeCell ref="M7:M11"/>
    <mergeCell ref="G9:G11"/>
    <mergeCell ref="K7:L8"/>
    <mergeCell ref="F9:F11"/>
    <mergeCell ref="F8:H8"/>
    <mergeCell ref="B6:B11"/>
    <mergeCell ref="I7:J8"/>
    <mergeCell ref="I9:I11"/>
    <mergeCell ref="E8:E11"/>
  </mergeCells>
  <printOptions/>
  <pageMargins left="0.5905511811023623" right="0.5905511811023623" top="0.3937007874015748" bottom="0.3937007874015748" header="0" footer="0.1968503937007874"/>
  <pageSetup cellComments="asDisplayed" fitToHeight="0" fitToWidth="1" horizontalDpi="600" verticalDpi="600" orientation="landscape" scale="91" r:id="rId1"/>
  <headerFooter alignWithMargins="0">
    <oddFooter xml:space="preserve">&amp;C&amp;"Soberana Sans,Normal"&amp;8COMISIÓN FEDERAL DE COMPETENCIA ECONÓMICA&amp;R&amp;"Soberana Sans,Normal"&amp;8Página &amp;P de &amp;N            </oddFooter>
  </headerFooter>
  <ignoredErrors>
    <ignoredError sqref="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Enrique Jimenez G</cp:lastModifiedBy>
  <cp:lastPrinted>2020-03-13T00:25:43Z</cp:lastPrinted>
  <dcterms:created xsi:type="dcterms:W3CDTF">2000-12-12T17:17:16Z</dcterms:created>
  <dcterms:modified xsi:type="dcterms:W3CDTF">2020-04-13T21:30:19Z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0x01010041096427EDF9E54CB86D6A61047B2EF8</vt:lpwstr>
  </property>
</Properties>
</file>