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activeTab="0"/>
  </bookViews>
  <sheets>
    <sheet name="Hoja1" sheetId="1" r:id="rId1"/>
  </sheets>
  <definedNames>
    <definedName name="_xlnm.Print_Area" localSheetId="0">'Hoja1'!$A$1:$N$276</definedName>
    <definedName name="FORM">'Hoja1'!$A$90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<sst xmlns="http://schemas.openxmlformats.org/spreadsheetml/2006/main" count="293" uniqueCount="292">
  <si>
    <t>*</t>
  </si>
  <si>
    <t>Costo de</t>
  </si>
  <si>
    <t>No.</t>
  </si>
  <si>
    <t>Nombre del Proyecto</t>
  </si>
  <si>
    <t>Suma</t>
  </si>
  <si>
    <t>Real</t>
  </si>
  <si>
    <t>Legal</t>
  </si>
  <si>
    <t>Contingente</t>
  </si>
  <si>
    <t>Total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</si>
  <si>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</si>
  <si>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</si>
  <si>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</si>
  <si>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</si>
  <si>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</si>
  <si>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</si>
  <si>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</si>
  <si>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</si>
  <si>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</si>
  <si>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</si>
  <si>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Pasivo</t>
  </si>
  <si>
    <t>Pasivo Directo</t>
  </si>
  <si>
    <t>COMISIÓN FEDERAL DE ELECTRICIDAD</t>
  </si>
  <si>
    <t>Cierre</t>
  </si>
  <si>
    <t>Amortización Ejercida</t>
  </si>
  <si>
    <t xml:space="preserve">Cierres Parciales </t>
  </si>
  <si>
    <t>TOTAL</t>
  </si>
  <si>
    <t>Cierres Totales</t>
  </si>
  <si>
    <t>Fuente: Comisión Federal de Electricidad.</t>
  </si>
  <si>
    <t>Nota A: Las sumas de los parciales pueden no coincidir con los totales debido al redondeo.</t>
  </si>
  <si>
    <t xml:space="preserve">CCC  Pacífico </t>
  </si>
  <si>
    <t xml:space="preserve">CH El Cajón     </t>
  </si>
  <si>
    <t>LT Red de Transmisión Asociada a el Pacífico</t>
  </si>
  <si>
    <t>SLT 806 Bajío</t>
  </si>
  <si>
    <t>CE La Venta II</t>
  </si>
  <si>
    <t>SE 914 División Centro Sur</t>
  </si>
  <si>
    <t>CH La Yesca</t>
  </si>
  <si>
    <t>RFO Red de Fibra Óptica Proyecto Norte</t>
  </si>
  <si>
    <t>SE 1005 Noroeste</t>
  </si>
  <si>
    <t>RM Infiernillo</t>
  </si>
  <si>
    <t>RM CT Francisco Pérez Ríos Unidades 1 y 2</t>
  </si>
  <si>
    <t>SE 1003 Subestaciones Eléctricas de Occidente</t>
  </si>
  <si>
    <t>SLT 1002 Compensación y Transmisión Noreste - Sureste</t>
  </si>
  <si>
    <t>CC San Lorenzo Conversión de TG a CC</t>
  </si>
  <si>
    <t>LT Red de Transmisión Asociada a la CH La Yesca</t>
  </si>
  <si>
    <t>LT Red de Transmisión asociada a la CC Agua Prieta II</t>
  </si>
  <si>
    <t>LT Red de Transmisión Asociada a la CE La Venta III</t>
  </si>
  <si>
    <t>RM CN Laguna Verde</t>
  </si>
  <si>
    <t>SE 1110 Compensación Capacitiva del Norte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</si>
  <si>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</si>
  <si>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</si>
  <si>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</si>
  <si>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</si>
  <si>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</si>
  <si>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</si>
  <si>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</si>
  <si>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</si>
  <si>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</si>
  <si>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SE 1129 Compensación redes</t>
  </si>
  <si>
    <t>SLT 1111 Transmisión y Transformación del Central - Occidental</t>
  </si>
  <si>
    <t>SLT 1112 Transmisión y Transformación del Noroeste</t>
  </si>
  <si>
    <t xml:space="preserve">SLT 1114 Transmisión y Transformación del Oriental </t>
  </si>
  <si>
    <t>SLT 1118 Transmisión y Transformación del Norte</t>
  </si>
  <si>
    <t>SLT 1119 Transmisión y Transformación del Sureste</t>
  </si>
  <si>
    <t>SUV Suministro de 970 T/h a las Centrales de Cerro Prieto</t>
  </si>
  <si>
    <t>SE 1213 Compensación de Redes</t>
  </si>
  <si>
    <t>SE 1205 Compensación Oriental - Peninsular</t>
  </si>
  <si>
    <t>SLT 1204 Conversión a 400 kV del Área Peninsular</t>
  </si>
  <si>
    <t>SLT 1203 Transmisión y Transformación Oriental - Sureste</t>
  </si>
  <si>
    <t>SLT 1201 Transmision y Transformacion de Baja California</t>
  </si>
  <si>
    <t xml:space="preserve">RM CCC Poza Rica </t>
  </si>
  <si>
    <t>RM CCC El Sauz Paquete 1</t>
  </si>
  <si>
    <t>LT Red de Trans Asoc al proy de temp abierta y Oax. II, III, IV</t>
  </si>
  <si>
    <t>SLT Red de Transmisión Asociada a Manzanillo I U-1 y 2</t>
  </si>
  <si>
    <t xml:space="preserve">CC CC Repotenciación CT Manzanillo I U-1 y 2 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</si>
  <si>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</si>
  <si>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</si>
  <si>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</si>
  <si>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</si>
  <si>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</si>
  <si>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</si>
  <si>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1304 Transmisión y Transformación del Oriental</t>
  </si>
  <si>
    <t>SLT 1303 Transmisión y Transformación Baja - Noroeste</t>
  </si>
  <si>
    <t>SLT 1302 Transformación del Noreste</t>
  </si>
  <si>
    <t>CCI Baja California Sur IV</t>
  </si>
  <si>
    <t>CCI Baja California Sur III</t>
  </si>
  <si>
    <t>LT 1313 Red asociada a Baja California III</t>
  </si>
  <si>
    <t>SE 1322 Distribución Centro</t>
  </si>
  <si>
    <t>SE 1321 Distribución Noreste</t>
  </si>
  <si>
    <t>SLT SLT 1404 Subestaciones del Oriente</t>
  </si>
  <si>
    <t>SLT 1401 SEs y LTs de las Áreas Baja California y Noroeste</t>
  </si>
  <si>
    <t>SLT 1402 Cambio de Tensión de la LT Culiacán - Los Mochis</t>
  </si>
  <si>
    <t>SE 1421 Distribución Sur</t>
  </si>
  <si>
    <t>SE 1403 Compensación Capacitiva de las Áreas Noroeste - Norte</t>
  </si>
  <si>
    <t>SE 1420 Distribucion Norte</t>
  </si>
  <si>
    <t>SE 1521 Distribución Sur</t>
  </si>
  <si>
    <t>SLT 1601 Transmisión y Transformación Noroeste - Norte</t>
  </si>
  <si>
    <t>SLT 1604 Transmisión Ayotla-Chalco</t>
  </si>
  <si>
    <t>LT Red de Transmisión Asociada a la CI Guerrero Negro IV</t>
  </si>
  <si>
    <t>CG Los Azufres III (Fase I)</t>
  </si>
  <si>
    <t>CCI Baja California Sur V</t>
  </si>
  <si>
    <t>SE 1701 Subestacion Chimalpa II</t>
  </si>
  <si>
    <t>SLT 1703  Conversión a 400 kV de la Riviera Maya</t>
  </si>
  <si>
    <t>SLT 1702 Transmisión y Transformación Baja - Noine</t>
  </si>
  <si>
    <t>SLT 1704 Interconexión sist aislados Guerrero Negro Sta Rosalía</t>
  </si>
  <si>
    <t>SE 1801 Subestaciones Baja -  Noroeste</t>
  </si>
  <si>
    <t>SE 1803 Subestaciones del Occidental</t>
  </si>
  <si>
    <t>SLT 1802 Subestaciones y Lineas del Norte</t>
  </si>
  <si>
    <t>SLT 1804 Subestaciones y Líneas Transmisión Oriental - Peninsular</t>
  </si>
  <si>
    <t>LT Red de Transmisión Asociada al CC Empalme II</t>
  </si>
  <si>
    <t>SE 1901 Subestaciones de Baja California</t>
  </si>
  <si>
    <t>SLT 1902 Subestaciones y Compensación del Noroeste</t>
  </si>
  <si>
    <t>SE 1903 Subestaciones Norte - Noreste</t>
  </si>
  <si>
    <t>LT 1905 Transmisión Sureste Peninsular</t>
  </si>
  <si>
    <t xml:space="preserve"> LT Red de transmisión asociada a la CG Los
Azufres III Fase II</t>
  </si>
  <si>
    <t xml:space="preserve">SLT 2021 Reducción de Pérdidas de Energía en Distribución  </t>
  </si>
  <si>
    <t>CC Agua Prieta II (Con Campo Solar)</t>
  </si>
  <si>
    <t>SE 1116 Transformación del Noreste</t>
  </si>
  <si>
    <t>SE 1202 Suministro de Energía a la Zona Manzanillo</t>
  </si>
  <si>
    <t>SE 1211 Noreste - Central</t>
  </si>
  <si>
    <t>SE 1210  Norte - Noroeste</t>
  </si>
  <si>
    <t>SE 1323 Distribución SUR</t>
  </si>
  <si>
    <t>SE 1320 Distribución Noroeste</t>
  </si>
  <si>
    <t xml:space="preserve">SLT 1405 Subest y Líneas de Transmisión de las Áreas Sureste </t>
  </si>
  <si>
    <t>SE 1520 Distribución Norte</t>
  </si>
  <si>
    <t>CCC CoGeneración Salamanca Fase I</t>
  </si>
  <si>
    <t>CC Centro</t>
  </si>
  <si>
    <t>SE 1621 Distribución Norte - Sur</t>
  </si>
  <si>
    <t>SE 1620 Distribución Valle de México</t>
  </si>
  <si>
    <t>RM CT José López Portillo</t>
  </si>
  <si>
    <t>SLT 1721 Distribución Norte</t>
  </si>
  <si>
    <t>LT Red de Transmisión asociada al CC Noreste</t>
  </si>
  <si>
    <t>SLT 1720 Distribución Valle de México</t>
  </si>
  <si>
    <t>SLT 1722 Distribucion Sur</t>
  </si>
  <si>
    <t>LT Red de Transmisión Asociada al CC Empalme I</t>
  </si>
  <si>
    <t>SLT 1820 Divisiones de Distribución del Valle de México</t>
  </si>
  <si>
    <t>SLT 1821 Divisiones de Distribución</t>
  </si>
  <si>
    <t>RM CCC Tula Paquetes 1 Y 2</t>
  </si>
  <si>
    <t>312 RM CH Temascal Unidades 1 a 4</t>
  </si>
  <si>
    <t>SLT 1920 Subestaciones y Lineas de Distribucion</t>
  </si>
  <si>
    <t>SLT 1921 Reducción de Perdidas de Energía en Distribución</t>
  </si>
  <si>
    <t>SLT 2001 Subestaciones y Líneas Baja California Sur Noroeste</t>
  </si>
  <si>
    <t>SLT 2002 Subestaciones y Líneas  de las Áreas Norte - Occidental</t>
  </si>
  <si>
    <t>SLT 2020 Subestaciones, Líneas y Redes de Distribución</t>
  </si>
  <si>
    <t>SLT 2121 Reducción de Pérdidas de Energía en Distribución</t>
  </si>
  <si>
    <t>Nota B: Los Costos de Cierre parcial representan una fracción del costo total de proyecto, el cual puede estar compuesto de varias fases, obras o unidades; una vez terminados se entregan a la Comisión Federal de Electricidad para que las haga entrar en operación, independientemente de que aún queden obras por culminar del mismo proyecto.</t>
  </si>
  <si>
    <t xml:space="preserve">(Millones de Pesos)  </t>
  </si>
  <si>
    <t xml:space="preserve">SLT 706 Sistemas- Norte     </t>
  </si>
  <si>
    <t>LT Red de Transmisión Asociada al CC Norte III</t>
  </si>
  <si>
    <t>LT Red de Transmisión Asociada al CC Topolobampo III</t>
  </si>
  <si>
    <t xml:space="preserve">SLT 1904 Transmisión y Transformación de Occidente    </t>
  </si>
  <si>
    <t>SE 1212 Sur - Peninsular</t>
  </si>
  <si>
    <t>SLT 1603 Subestación Lago</t>
  </si>
  <si>
    <t xml:space="preserve">CG Los Humeros III </t>
  </si>
  <si>
    <t>CC Empalme I</t>
  </si>
  <si>
    <t xml:space="preserve">CC Empalme II    </t>
  </si>
  <si>
    <t>CG Los Azufres III Fase II</t>
  </si>
  <si>
    <t>SLT 2120 Subestaciones y Líneas de Distribución</t>
  </si>
  <si>
    <t>CUENTA PÚBLICA 2020</t>
  </si>
  <si>
    <t>Hasta 2019</t>
  </si>
  <si>
    <t>En 2020</t>
  </si>
  <si>
    <t>1/  Proyectos que han culminado el pago de sus obligaciones financieras contratadas.</t>
  </si>
  <si>
    <t>CG Cerro Prieto IV     1_/</t>
  </si>
  <si>
    <t xml:space="preserve">CC Chihuahua     1_/ </t>
  </si>
  <si>
    <t>CCI Guerrero Negro II     1_/</t>
  </si>
  <si>
    <t>CC Monterrey II     1_/</t>
  </si>
  <si>
    <t>CD Puerto San Carlos II     1_/</t>
  </si>
  <si>
    <t>CC Rosarito III (Unidades 8 y 9)     1_/</t>
  </si>
  <si>
    <t>CT Samalayuca II     1_/</t>
  </si>
  <si>
    <t>LT 211 Cable Submarino     1_/</t>
  </si>
  <si>
    <t>LT 214 y 215 Sureste - Peninsular     1_/</t>
  </si>
  <si>
    <t>LT 216 y 217 Noroeste     1_/</t>
  </si>
  <si>
    <t>SE 212 y 213 SF6 Potencia y Distribución     1_/</t>
  </si>
  <si>
    <t>SE 218 Noroeste     1_/</t>
  </si>
  <si>
    <t>SE 219 Sureste - Peninsular     1_/</t>
  </si>
  <si>
    <t>SE 220 Oriental - Centro     1_/</t>
  </si>
  <si>
    <t>SE 221 Occidental     1_/</t>
  </si>
  <si>
    <t>LT 301 Centro     1_/</t>
  </si>
  <si>
    <t>LT 302 Sureste     1_/</t>
  </si>
  <si>
    <t>LT 303 Ixtapa - Pie de la Cuesta     1_/</t>
  </si>
  <si>
    <t>LT 304 Noroeste     1_/</t>
  </si>
  <si>
    <t>SE 305 Centro - Oriente     1_/</t>
  </si>
  <si>
    <t>SE 306 Sureste     1_/</t>
  </si>
  <si>
    <t>SE 307 Noreste     1_/</t>
  </si>
  <si>
    <t>SE 308 Noroeste     1_/</t>
  </si>
  <si>
    <t xml:space="preserve">CG Los Azufres II y Campo Geotérmico     1_/     </t>
  </si>
  <si>
    <t xml:space="preserve">CH Manuel Moreno Torres (2a. Etapa)     1_/     </t>
  </si>
  <si>
    <t>LT 406 Red Asociada a Tuxpan II, III y IV     1_/</t>
  </si>
  <si>
    <t>LT 407 Red Asociada a Altamira II, III y IV     1_/</t>
  </si>
  <si>
    <t>LT 408 Naco - Nogales - Área Noroeste     1_/</t>
  </si>
  <si>
    <t xml:space="preserve">LT 411 Sistema Nacional     1_/    </t>
  </si>
  <si>
    <t xml:space="preserve">LT Manuel Moreno Torres Red Asociada (2a. Etapa)     1_/    </t>
  </si>
  <si>
    <t>SE 401 Occidental - Central     1_/</t>
  </si>
  <si>
    <t>SE 402 Oriental-Peninsular     1_/</t>
  </si>
  <si>
    <t>SE 403 Noreste     1_/</t>
  </si>
  <si>
    <t>SE 404 Noroeste - Norte     1_/</t>
  </si>
  <si>
    <t>SE 405 Compensación Alta Tensión     1_/</t>
  </si>
  <si>
    <t>SE 410 Sistema Nacional     1_/</t>
  </si>
  <si>
    <t xml:space="preserve">CC El Sauz conversión de TG a CC     1_/    </t>
  </si>
  <si>
    <t>LT 414 Norte-Occidental     1_/</t>
  </si>
  <si>
    <t xml:space="preserve">LT 502 Oriental - Norte     1_/ </t>
  </si>
  <si>
    <t xml:space="preserve">LT 506 Saltillo-Cañada     1_/    </t>
  </si>
  <si>
    <t>LT Red Asociada de la Central Tamazunchale     1_/</t>
  </si>
  <si>
    <t xml:space="preserve">LT Red Asociada de la Central Río Bravo III     1_/   </t>
  </si>
  <si>
    <t>SE 412 Compensación Norte     1_/</t>
  </si>
  <si>
    <t xml:space="preserve">SE 413 Noroeste - Occidental     1_/  </t>
  </si>
  <si>
    <t>SE 503 Oriental     1_/</t>
  </si>
  <si>
    <t>SE 504 Norte - Occidental   1_/</t>
  </si>
  <si>
    <t>CCI Baja California Sur I     1_/</t>
  </si>
  <si>
    <t>LT 609 Transmisión Noroeste - Occidental     1_/</t>
  </si>
  <si>
    <t xml:space="preserve">LT 610 Transmisión Noroeste - Norte     1_/     </t>
  </si>
  <si>
    <t xml:space="preserve">LT 612 Subtransmisión Norte-Noroeste     1_/  </t>
  </si>
  <si>
    <t xml:space="preserve">LT 613 SubTransmisión Occidental     1_/   </t>
  </si>
  <si>
    <t xml:space="preserve">LT 614 Subtransmisión Oriental     1_/ </t>
  </si>
  <si>
    <t>LT 615 Subtransmisión Peninsular     1_/</t>
  </si>
  <si>
    <t>LT Red Asociada de Transmisión de la CCI Baja California Sur I     1_/</t>
  </si>
  <si>
    <t>LT 1012 Red de Transmisión asociada a la CCC Baja California    1_/</t>
  </si>
  <si>
    <t xml:space="preserve">SE 607 Sistema Bajío - Oriental     1_/    </t>
  </si>
  <si>
    <t>SE 611 Subtransmisión Baja California-Noroeste     1_/</t>
  </si>
  <si>
    <t xml:space="preserve">SUV Suministro de Vapor a las Centrales de Cerro Prieto     1_/  </t>
  </si>
  <si>
    <t>CC Hermosillo Conversión de TG a CC     1_/</t>
  </si>
  <si>
    <t>LT Líneas Centro     1_/</t>
  </si>
  <si>
    <t>LT Red de Transmisión Asociada a la CH el Cajón     1_/</t>
  </si>
  <si>
    <t xml:space="preserve">LT Red de Transmisión Asociada a Altamira V     1_/    </t>
  </si>
  <si>
    <t xml:space="preserve">Red de Transmisión Asociada a La Laguna II    1_/  </t>
  </si>
  <si>
    <t xml:space="preserve">LT 707 Enlace Norte-Sur     1_/ </t>
  </si>
  <si>
    <t>LT Riviera Maya     1_/</t>
  </si>
  <si>
    <t>PRR Presa Reguladora Amata     1_/</t>
  </si>
  <si>
    <t>RM Adolfo López  Mateos     1_/</t>
  </si>
  <si>
    <t>RM Altamira     1_/</t>
  </si>
  <si>
    <t>RM Botello     1_/</t>
  </si>
  <si>
    <t xml:space="preserve">RM Carbón II     1_/     </t>
  </si>
  <si>
    <t>RM Carlos Rodríguez Rivero     1_/</t>
  </si>
  <si>
    <t>RM Dos Bocas     1_/</t>
  </si>
  <si>
    <t>RM Emilio Portes Gil     1_/</t>
  </si>
  <si>
    <t>RM Francisco Pérez Ríos     1_/</t>
  </si>
  <si>
    <t xml:space="preserve">RM Gomez Palacio     1_/ </t>
  </si>
  <si>
    <t>RM Huinalá     1_/</t>
  </si>
  <si>
    <t>RM Ixtaczoquitlán     1_/</t>
  </si>
  <si>
    <t>RM José Aceves Pozos (Mazatlán II)     1_/</t>
  </si>
  <si>
    <t>RM Gral. Manuel Alvarez Moreno (Manzanillo)     1_/</t>
  </si>
  <si>
    <t>RM CT Puerto Libertad     1_/</t>
  </si>
  <si>
    <t>RM Punta Prieta     1_/</t>
  </si>
  <si>
    <t>RM Salamanca     1_/</t>
  </si>
  <si>
    <t xml:space="preserve">RM Tuxpango     1_/     </t>
  </si>
  <si>
    <t>RM CT Valle de México     1_/</t>
  </si>
  <si>
    <t>SE Norte     1_/</t>
  </si>
  <si>
    <t>SE 705 Capacitores     1_/</t>
  </si>
  <si>
    <t>SE 708 Compensación Dinámicas Oriental -Norte     1_/</t>
  </si>
  <si>
    <t>SLT 701 Occidente-Centro     1_/</t>
  </si>
  <si>
    <t xml:space="preserve">SLT 702 Sureste-Peninsular     1_/     </t>
  </si>
  <si>
    <t>SLT 703 Noreste-Norte     1_/</t>
  </si>
  <si>
    <t>SLT 704 Baja California -Noroeste     1_/</t>
  </si>
  <si>
    <t>SLT 709 Sistemas Sur     1_/</t>
  </si>
  <si>
    <t>CC Conversión El Encino de TG a CC     1_/</t>
  </si>
  <si>
    <t>CCI Baja California Sur II     1_/</t>
  </si>
  <si>
    <t>LT 807 Durango I     1_/</t>
  </si>
  <si>
    <t>RM CCC Tula     1_/</t>
  </si>
  <si>
    <t>RM CGT Cerro Prieto (U5)    1_/</t>
  </si>
  <si>
    <t xml:space="preserve">RM CT Carbón II Unidades 2 y 4     1_/     </t>
  </si>
  <si>
    <t>RM CT Emilio Portes Gil Unidad 4     1_/</t>
  </si>
  <si>
    <t>RM CT Francisco Pérez Ríos Unidad 5     1_/</t>
  </si>
  <si>
    <t>RM CT Pdte. Adolfo López Mateos Unidades 3, 4, 5 y 6     1_/</t>
  </si>
  <si>
    <t>RM CT Pdte. Plutarco Elías Calles Unidades 1 y 2     1_/</t>
  </si>
  <si>
    <t>SE 811 Noroeste     1_/</t>
  </si>
  <si>
    <t>SE 812 Golfo Norte     1_/</t>
  </si>
  <si>
    <t>SE 813 División Bajío     1_/</t>
  </si>
  <si>
    <t>SLT 801 Altiplano     1_/</t>
  </si>
  <si>
    <t>SLT 802 Tamaulipas     1_/</t>
  </si>
  <si>
    <t>SLT 803 Noine     1_/</t>
  </si>
  <si>
    <t>LT Red Asociada Transmisión de la CE La Venta II    1_/</t>
  </si>
  <si>
    <t>SE 911 Noreste     1_/</t>
  </si>
  <si>
    <t>SE 912 División Oriente     1_/</t>
  </si>
  <si>
    <t>SE 915 Occidental     1_/</t>
  </si>
  <si>
    <t>SLT 901 Pacífico     1_/</t>
  </si>
  <si>
    <t>SLT 902 Istmo     1_/</t>
  </si>
  <si>
    <t>SLT 903 Cabo - Norte     1_/</t>
  </si>
  <si>
    <t>CCC Baja California     1_/</t>
  </si>
  <si>
    <t>RFO Red de Fibra Óptica Proyecto Sur     1_/</t>
  </si>
  <si>
    <t>RFO Red de Fibra Óptica Proyecto Centro     1_/</t>
  </si>
  <si>
    <t>SE 1006 Central----Sur</t>
  </si>
  <si>
    <t>RM CT Puerto Libertad Unidad 4     1_/</t>
  </si>
  <si>
    <t>RM CT Valle de México Unidades 5, 6 y 7     1_/</t>
  </si>
  <si>
    <t xml:space="preserve">RM CCC Samalayuca II     1_/    </t>
  </si>
  <si>
    <t>RM CCC El Sauz     1_/</t>
  </si>
  <si>
    <t>RM CCC Huinalá II     1_/</t>
  </si>
  <si>
    <t>SE 1004 Compensación Dinámica Área Central     1_/</t>
  </si>
  <si>
    <t>LT Red Transmisión  Asociada a la CC San Lorenzo 1_/</t>
  </si>
  <si>
    <t>SLT 1001 Red de Transmisión Baja-Nogales     1_/</t>
  </si>
  <si>
    <t>RM CT Puerto Libertad Unidades 2 y 3     1_/</t>
  </si>
  <si>
    <t>RM CT Punta Prieta Unidad 2     1_/</t>
  </si>
  <si>
    <t>SE 1206 Conversión a 400 kV de la LT Mazatlán II - La Higuera     1_/</t>
  </si>
  <si>
    <t>Nota C :  El tipo de cambio utilizado es de $19.9487 pesos por dólar al cierre de diciembre de 2020, aunque las cantidades se presentan en millones de dólares y millones de pesos se deben considerar todos los decimales al convertir a pesos, de esta manera no existen diferencias con los importes consignados en pesos; esta operación se validó en el formato de excel respectivo.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</si>
</sst>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"/>
    <numFmt numFmtId="174" formatCode="#,##0.0_);[Red]\(#,##0.0\)"/>
    <numFmt numFmtId="175" formatCode="#,##0.0;[Red]#,##0.0"/>
    <numFmt numFmtId="176" formatCode="#,##0.0_;"/>
    <numFmt numFmtId="177" formatCode="#,##0.0__;"/>
  </numFmts>
  <fonts count="48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sz val="7"/>
      <name val="Soberana Sans"/>
      <family val="3"/>
    </font>
    <font>
      <sz val="20"/>
      <name val="Blue Highway Linocut"/>
      <family val="0"/>
    </font>
    <font>
      <sz val="9"/>
      <name val="Montserrat"/>
      <family val="0"/>
    </font>
    <font>
      <sz val="7"/>
      <name val="Monserrat"/>
      <family val="0"/>
    </font>
    <font>
      <b/>
      <sz val="7"/>
      <name val="Monserrat"/>
      <family val="0"/>
    </font>
    <font>
      <b/>
      <sz val="7"/>
      <color indexed="8"/>
      <name val="Monserrat"/>
      <family val="0"/>
    </font>
    <font>
      <sz val="7"/>
      <color indexed="8"/>
      <name val="Monserrat"/>
      <family val="0"/>
    </font>
    <font>
      <sz val="18"/>
      <name val="Monserrat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Montserra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 wrapText="1"/>
    </xf>
    <xf numFmtId="37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7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7" fontId="4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7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3" fontId="4" fillId="0" borderId="0" xfId="0" applyNumberFormat="1" applyFont="1" applyAlignment="1">
      <alignment vertical="center"/>
    </xf>
    <xf numFmtId="37" fontId="2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9" fontId="47" fillId="33" borderId="17" xfId="0" applyNumberFormat="1" applyFont="1" applyFill="1" applyBorder="1" applyAlignment="1">
      <alignment horizontal="center" vertical="center"/>
    </xf>
    <xf numFmtId="49" fontId="47" fillId="33" borderId="18" xfId="0" applyNumberFormat="1" applyFont="1" applyFill="1" applyBorder="1" applyAlignment="1">
      <alignment horizontal="center" vertical="center"/>
    </xf>
    <xf numFmtId="49" fontId="47" fillId="33" borderId="19" xfId="0" applyNumberFormat="1" applyFont="1" applyFill="1" applyBorder="1" applyAlignment="1">
      <alignment horizontal="center" vertical="center"/>
    </xf>
    <xf numFmtId="49" fontId="47" fillId="33" borderId="17" xfId="0" applyNumberFormat="1" applyFont="1" applyFill="1" applyBorder="1" applyAlignment="1">
      <alignment horizontal="centerContinuous" vertical="center"/>
    </xf>
    <xf numFmtId="49" fontId="47" fillId="33" borderId="20" xfId="0" applyNumberFormat="1" applyFont="1" applyFill="1" applyBorder="1" applyAlignment="1">
      <alignment horizontal="centerContinuous" vertical="center"/>
    </xf>
    <xf numFmtId="49" fontId="47" fillId="33" borderId="21" xfId="0" applyNumberFormat="1" applyFont="1" applyFill="1" applyBorder="1" applyAlignment="1">
      <alignment horizontal="centerContinuous" vertical="center"/>
    </xf>
    <xf numFmtId="49" fontId="47" fillId="33" borderId="22" xfId="0" applyNumberFormat="1" applyFont="1" applyFill="1" applyBorder="1" applyAlignment="1">
      <alignment horizontal="centerContinuous" vertical="center"/>
    </xf>
    <xf numFmtId="49" fontId="47" fillId="33" borderId="23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>
      <alignment horizontal="center" vertical="center"/>
    </xf>
    <xf numFmtId="49" fontId="47" fillId="33" borderId="20" xfId="0" applyNumberFormat="1" applyFont="1" applyFill="1" applyBorder="1" applyAlignment="1">
      <alignment horizontal="center" vertical="center"/>
    </xf>
    <xf numFmtId="49" fontId="47" fillId="33" borderId="24" xfId="0" applyNumberFormat="1" applyFont="1" applyFill="1" applyBorder="1" applyAlignment="1">
      <alignment horizontal="center" vertical="center"/>
    </xf>
    <xf numFmtId="49" fontId="47" fillId="33" borderId="15" xfId="0" applyNumberFormat="1" applyFont="1" applyFill="1" applyBorder="1" applyAlignment="1">
      <alignment horizontal="centerContinuous" vertical="center"/>
    </xf>
    <xf numFmtId="49" fontId="47" fillId="33" borderId="25" xfId="0" applyNumberFormat="1" applyFont="1" applyFill="1" applyBorder="1" applyAlignment="1">
      <alignment horizontal="centerContinuous" vertical="center"/>
    </xf>
    <xf numFmtId="37" fontId="6" fillId="0" borderId="0" xfId="0" applyNumberFormat="1" applyFont="1" applyFill="1" applyAlignment="1">
      <alignment horizontal="centerContinuous" vertical="center"/>
    </xf>
    <xf numFmtId="37" fontId="7" fillId="0" borderId="0" xfId="0" applyNumberFormat="1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37" fontId="7" fillId="0" borderId="0" xfId="0" applyNumberFormat="1" applyFont="1" applyFill="1" applyAlignment="1">
      <alignment vertical="center"/>
    </xf>
    <xf numFmtId="173" fontId="10" fillId="0" borderId="23" xfId="0" applyNumberFormat="1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vertical="center"/>
    </xf>
    <xf numFmtId="173" fontId="11" fillId="0" borderId="23" xfId="0" applyNumberFormat="1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73" fontId="11" fillId="0" borderId="23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37" fontId="8" fillId="0" borderId="23" xfId="0" applyNumberFormat="1" applyFont="1" applyFill="1" applyBorder="1" applyAlignment="1">
      <alignment horizontal="center" vertical="center" wrapText="1"/>
    </xf>
    <xf numFmtId="37" fontId="8" fillId="0" borderId="10" xfId="0" applyNumberFormat="1" applyFont="1" applyFill="1" applyBorder="1" applyAlignment="1">
      <alignment vertical="center" wrapText="1"/>
    </xf>
    <xf numFmtId="37" fontId="8" fillId="0" borderId="13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173" fontId="8" fillId="0" borderId="23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3" fontId="9" fillId="0" borderId="2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justify" vertical="justify"/>
    </xf>
    <xf numFmtId="0" fontId="8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Millares 2_Avance f y f CFE dlls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showGridLines="0" showZeros="0" tabSelected="1" showOutlineSymbols="0" zoomScale="130" zoomScaleNormal="130" zoomScaleSheetLayoutView="120" zoomScalePageLayoutView="0" workbookViewId="0" topLeftCell="A1">
      <selection activeCell="E11" sqref="E11"/>
    </sheetView>
  </sheetViews>
  <sheetFormatPr defaultColWidth="0" defaultRowHeight="23.25"/>
  <cols>
    <col min="1" max="1" width="0.453125" style="5" customWidth="1"/>
    <col min="2" max="2" width="2.0703125" style="5" bestFit="1" customWidth="1"/>
    <col min="3" max="3" width="0.453125" style="5" customWidth="1"/>
    <col min="4" max="4" width="23.37890625" style="5" customWidth="1"/>
    <col min="5" max="5" width="4.921875" style="5" customWidth="1"/>
    <col min="6" max="6" width="5.23046875" style="5" bestFit="1" customWidth="1"/>
    <col min="7" max="7" width="4.37890625" style="5" customWidth="1"/>
    <col min="8" max="8" width="5.23046875" style="5" customWidth="1"/>
    <col min="9" max="9" width="3.1484375" style="5" customWidth="1"/>
    <col min="10" max="10" width="4.69140625" style="5" customWidth="1"/>
    <col min="11" max="11" width="4.76953125" style="5" bestFit="1" customWidth="1"/>
    <col min="12" max="12" width="5.4609375" style="5" bestFit="1" customWidth="1"/>
    <col min="13" max="13" width="5.37890625" style="5" customWidth="1"/>
    <col min="14" max="14" width="0.9296875" style="5" customWidth="1"/>
    <col min="15" max="16" width="0" style="5" hidden="1" customWidth="1"/>
    <col min="17" max="16384" width="11.0703125" style="5" hidden="1" customWidth="1"/>
  </cols>
  <sheetData>
    <row r="1" spans="1:14" ht="9" customHeight="1">
      <c r="A1" s="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14" s="8" customFormat="1" ht="12" customHeight="1">
      <c r="A2" s="2"/>
      <c r="B2" s="42" t="s">
        <v>157</v>
      </c>
      <c r="C2" s="42"/>
      <c r="D2" s="43"/>
      <c r="E2" s="42"/>
      <c r="F2" s="42"/>
      <c r="G2" s="42"/>
      <c r="H2" s="42"/>
      <c r="I2" s="42"/>
      <c r="J2" s="42"/>
      <c r="K2" s="42"/>
      <c r="L2" s="42"/>
      <c r="M2" s="42"/>
      <c r="N2" s="7"/>
    </row>
    <row r="3" spans="1:14" s="8" customFormat="1" ht="12" customHeight="1">
      <c r="A3" s="2"/>
      <c r="B3" s="44" t="s">
        <v>18</v>
      </c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  <c r="N3" s="7"/>
    </row>
    <row r="4" spans="1:14" s="8" customFormat="1" ht="12" customHeight="1">
      <c r="A4" s="2"/>
      <c r="B4" s="44" t="s">
        <v>21</v>
      </c>
      <c r="C4" s="42"/>
      <c r="D4" s="43"/>
      <c r="E4" s="42"/>
      <c r="F4" s="42"/>
      <c r="G4" s="42"/>
      <c r="H4" s="42"/>
      <c r="I4" s="42"/>
      <c r="J4" s="42"/>
      <c r="K4" s="42"/>
      <c r="L4" s="42"/>
      <c r="M4" s="42"/>
      <c r="N4" s="7"/>
    </row>
    <row r="5" spans="1:14" s="8" customFormat="1" ht="12" customHeight="1">
      <c r="A5" s="2"/>
      <c r="B5" s="44" t="s">
        <v>145</v>
      </c>
      <c r="C5" s="42"/>
      <c r="D5" s="43"/>
      <c r="E5" s="42"/>
      <c r="F5" s="42"/>
      <c r="G5" s="42"/>
      <c r="H5" s="42"/>
      <c r="I5" s="42"/>
      <c r="J5" s="42"/>
      <c r="K5" s="42"/>
      <c r="L5" s="42"/>
      <c r="M5" s="42"/>
      <c r="N5" s="7"/>
    </row>
    <row r="6" spans="1:14" s="8" customFormat="1" ht="6.75" customHeight="1">
      <c r="A6" s="2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7"/>
    </row>
    <row r="7" spans="1:15" s="8" customFormat="1" ht="12" customHeight="1">
      <c r="A7" s="2"/>
      <c r="B7" s="27"/>
      <c r="C7" s="28"/>
      <c r="D7" s="29"/>
      <c r="E7" s="30" t="s">
        <v>1</v>
      </c>
      <c r="F7" s="31" t="s">
        <v>23</v>
      </c>
      <c r="G7" s="32"/>
      <c r="H7" s="33"/>
      <c r="I7" s="31" t="s">
        <v>20</v>
      </c>
      <c r="J7" s="32"/>
      <c r="K7" s="33"/>
      <c r="L7" s="31" t="s">
        <v>19</v>
      </c>
      <c r="M7" s="33"/>
      <c r="N7" s="9"/>
      <c r="O7" s="10"/>
    </row>
    <row r="8" spans="1:15" s="8" customFormat="1" ht="12" customHeight="1">
      <c r="A8" s="2"/>
      <c r="B8" s="34" t="s">
        <v>2</v>
      </c>
      <c r="C8" s="35"/>
      <c r="D8" s="36" t="s">
        <v>3</v>
      </c>
      <c r="E8" s="34" t="s">
        <v>22</v>
      </c>
      <c r="F8" s="37" t="s">
        <v>158</v>
      </c>
      <c r="G8" s="38" t="s">
        <v>159</v>
      </c>
      <c r="H8" s="34" t="s">
        <v>4</v>
      </c>
      <c r="I8" s="37" t="s">
        <v>5</v>
      </c>
      <c r="J8" s="38" t="s">
        <v>6</v>
      </c>
      <c r="K8" s="34" t="s">
        <v>4</v>
      </c>
      <c r="L8" s="34" t="s">
        <v>7</v>
      </c>
      <c r="M8" s="34" t="s">
        <v>8</v>
      </c>
      <c r="N8" s="11"/>
      <c r="O8" s="12"/>
    </row>
    <row r="9" spans="1:15" s="8" customFormat="1" ht="12" customHeight="1">
      <c r="A9" s="1"/>
      <c r="B9" s="39"/>
      <c r="C9" s="39"/>
      <c r="D9" s="40"/>
      <c r="E9" s="37" t="s">
        <v>9</v>
      </c>
      <c r="F9" s="37" t="s">
        <v>10</v>
      </c>
      <c r="G9" s="37" t="s">
        <v>11</v>
      </c>
      <c r="H9" s="38" t="s">
        <v>12</v>
      </c>
      <c r="I9" s="37" t="s">
        <v>13</v>
      </c>
      <c r="J9" s="37" t="s">
        <v>14</v>
      </c>
      <c r="K9" s="37" t="s">
        <v>15</v>
      </c>
      <c r="L9" s="38" t="s">
        <v>16</v>
      </c>
      <c r="M9" s="38" t="s">
        <v>17</v>
      </c>
      <c r="N9" s="11"/>
      <c r="O9" s="12"/>
    </row>
    <row r="10" spans="1:15" s="8" customFormat="1" ht="12" customHeight="1">
      <c r="A10" s="2"/>
      <c r="B10" s="47"/>
      <c r="C10" s="48"/>
      <c r="D10" s="49" t="s">
        <v>25</v>
      </c>
      <c r="E10" s="46">
        <f aca="true" t="shared" si="0" ref="E10:J10">E12+E242</f>
        <v>450298.1654298811</v>
      </c>
      <c r="F10" s="46">
        <f t="shared" si="0"/>
        <v>291564.1319268879</v>
      </c>
      <c r="G10" s="46">
        <f t="shared" si="0"/>
        <v>15009.71215559663</v>
      </c>
      <c r="H10" s="46">
        <f t="shared" si="0"/>
        <v>306573.8440824845</v>
      </c>
      <c r="I10" s="46">
        <f t="shared" si="0"/>
        <v>0</v>
      </c>
      <c r="J10" s="46">
        <f t="shared" si="0"/>
        <v>14466.199515438255</v>
      </c>
      <c r="K10" s="46">
        <f>+I10+J10</f>
        <v>14466.199515438255</v>
      </c>
      <c r="L10" s="46">
        <f>E10-H10-K10</f>
        <v>129258.12183195833</v>
      </c>
      <c r="M10" s="46">
        <f>M12+M242</f>
        <v>143724.3213473966</v>
      </c>
      <c r="N10" s="24"/>
      <c r="O10" s="12"/>
    </row>
    <row r="11" spans="1:15" s="8" customFormat="1" ht="6.75" customHeight="1">
      <c r="A11" s="2"/>
      <c r="B11" s="47"/>
      <c r="C11" s="48"/>
      <c r="D11" s="50"/>
      <c r="E11" s="46"/>
      <c r="F11" s="46"/>
      <c r="G11" s="46"/>
      <c r="H11" s="46"/>
      <c r="I11" s="46"/>
      <c r="J11" s="46"/>
      <c r="K11" s="46"/>
      <c r="L11" s="46"/>
      <c r="M11" s="46"/>
      <c r="N11" s="24"/>
      <c r="O11" s="12"/>
    </row>
    <row r="12" spans="1:15" s="8" customFormat="1" ht="12" customHeight="1">
      <c r="A12" s="2"/>
      <c r="B12" s="47"/>
      <c r="C12" s="48"/>
      <c r="D12" s="50" t="s">
        <v>26</v>
      </c>
      <c r="E12" s="46">
        <f aca="true" t="shared" si="1" ref="E12:M12">SUM(E13:E240)</f>
        <v>369730.8270101888</v>
      </c>
      <c r="F12" s="46">
        <f t="shared" si="1"/>
        <v>274653.7889112135</v>
      </c>
      <c r="G12" s="46">
        <f t="shared" si="1"/>
        <v>10083.82177030938</v>
      </c>
      <c r="H12" s="46">
        <f t="shared" si="1"/>
        <v>284737.61068152287</v>
      </c>
      <c r="I12" s="46">
        <f t="shared" si="1"/>
        <v>0</v>
      </c>
      <c r="J12" s="46">
        <f t="shared" si="1"/>
        <v>9489.950116084909</v>
      </c>
      <c r="K12" s="46">
        <f t="shared" si="1"/>
        <v>9489.950116084909</v>
      </c>
      <c r="L12" s="46">
        <f t="shared" si="1"/>
        <v>75503.266212581</v>
      </c>
      <c r="M12" s="46">
        <f t="shared" si="1"/>
        <v>84993.2163286659</v>
      </c>
      <c r="N12" s="24"/>
      <c r="O12" s="12"/>
    </row>
    <row r="13" spans="1:15" s="8" customFormat="1" ht="12" customHeight="1">
      <c r="A13" s="2"/>
      <c r="B13" s="47">
        <v>1</v>
      </c>
      <c r="C13" s="48"/>
      <c r="D13" s="51" t="s">
        <v>161</v>
      </c>
      <c r="E13" s="52">
        <v>2061.4188632</v>
      </c>
      <c r="F13" s="52">
        <v>2061.4188632</v>
      </c>
      <c r="G13" s="52">
        <v>0</v>
      </c>
      <c r="H13" s="52">
        <f>F13+G13</f>
        <v>2061.4188632</v>
      </c>
      <c r="I13" s="52">
        <v>0</v>
      </c>
      <c r="J13" s="52">
        <v>0</v>
      </c>
      <c r="K13" s="52">
        <f>I13+J13</f>
        <v>0</v>
      </c>
      <c r="L13" s="52">
        <f>E13-H13-K13</f>
        <v>0</v>
      </c>
      <c r="M13" s="52">
        <f>K13+L13</f>
        <v>0</v>
      </c>
      <c r="N13" s="24"/>
      <c r="O13" s="12"/>
    </row>
    <row r="14" spans="1:15" s="8" customFormat="1" ht="11.25" customHeight="1">
      <c r="A14" s="2"/>
      <c r="B14" s="47">
        <v>2</v>
      </c>
      <c r="C14" s="48"/>
      <c r="D14" s="51" t="s">
        <v>162</v>
      </c>
      <c r="E14" s="52">
        <v>5533.090481652371</v>
      </c>
      <c r="F14" s="52">
        <v>5533.090481652373</v>
      </c>
      <c r="G14" s="52">
        <v>0</v>
      </c>
      <c r="H14" s="52">
        <f>F14+G14</f>
        <v>5533.090481652373</v>
      </c>
      <c r="I14" s="52">
        <v>0</v>
      </c>
      <c r="J14" s="52">
        <v>0</v>
      </c>
      <c r="K14" s="52">
        <f>I14+J14</f>
        <v>0</v>
      </c>
      <c r="L14" s="52">
        <f aca="true" t="shared" si="2" ref="L14:L77">E14-H14-K14</f>
        <v>-1.8189894035458565E-12</v>
      </c>
      <c r="M14" s="52">
        <f aca="true" t="shared" si="3" ref="M14:M77">K14+L14</f>
        <v>-1.8189894035458565E-12</v>
      </c>
      <c r="N14" s="24"/>
      <c r="O14" s="12"/>
    </row>
    <row r="15" spans="1:15" s="8" customFormat="1" ht="11.25" customHeight="1">
      <c r="A15" s="2"/>
      <c r="B15" s="47">
        <v>3</v>
      </c>
      <c r="C15" s="48"/>
      <c r="D15" s="51" t="s">
        <v>163</v>
      </c>
      <c r="E15" s="52">
        <v>547.9282657765174</v>
      </c>
      <c r="F15" s="52">
        <v>547.9282657765175</v>
      </c>
      <c r="G15" s="52">
        <v>0</v>
      </c>
      <c r="H15" s="52">
        <f>F15+G15</f>
        <v>547.9282657765175</v>
      </c>
      <c r="I15" s="52">
        <v>0</v>
      </c>
      <c r="J15" s="52">
        <v>0</v>
      </c>
      <c r="K15" s="52">
        <f>I15+J15</f>
        <v>0</v>
      </c>
      <c r="L15" s="52">
        <f t="shared" si="2"/>
        <v>-1.1368683772161603E-13</v>
      </c>
      <c r="M15" s="52">
        <f t="shared" si="3"/>
        <v>-1.1368683772161603E-13</v>
      </c>
      <c r="N15" s="24"/>
      <c r="O15" s="12"/>
    </row>
    <row r="16" spans="1:15" s="15" customFormat="1" ht="12" customHeight="1">
      <c r="A16" s="3"/>
      <c r="B16" s="53">
        <v>4</v>
      </c>
      <c r="C16" s="54"/>
      <c r="D16" s="55" t="s">
        <v>164</v>
      </c>
      <c r="E16" s="56">
        <v>5750.078989841398</v>
      </c>
      <c r="F16" s="56">
        <v>5750.078989841397</v>
      </c>
      <c r="G16" s="56">
        <v>0</v>
      </c>
      <c r="H16" s="52">
        <f aca="true" t="shared" si="4" ref="H16:H79">F16+G16</f>
        <v>5750.078989841397</v>
      </c>
      <c r="I16" s="56">
        <v>0</v>
      </c>
      <c r="J16" s="56">
        <v>0</v>
      </c>
      <c r="K16" s="52">
        <f aca="true" t="shared" si="5" ref="K16:K79">I16+J16</f>
        <v>0</v>
      </c>
      <c r="L16" s="52">
        <f t="shared" si="2"/>
        <v>9.094947017729282E-13</v>
      </c>
      <c r="M16" s="52">
        <f t="shared" si="3"/>
        <v>9.094947017729282E-13</v>
      </c>
      <c r="N16" s="13"/>
      <c r="O16" s="14"/>
    </row>
    <row r="17" spans="1:15" s="15" customFormat="1" ht="12" customHeight="1">
      <c r="A17" s="3"/>
      <c r="B17" s="53">
        <v>5</v>
      </c>
      <c r="C17" s="54"/>
      <c r="D17" s="55" t="s">
        <v>165</v>
      </c>
      <c r="E17" s="56">
        <v>1221.0130475550002</v>
      </c>
      <c r="F17" s="56">
        <v>1221.013047555</v>
      </c>
      <c r="G17" s="56">
        <v>0</v>
      </c>
      <c r="H17" s="52">
        <f t="shared" si="4"/>
        <v>1221.013047555</v>
      </c>
      <c r="I17" s="56">
        <v>0</v>
      </c>
      <c r="J17" s="56">
        <v>0</v>
      </c>
      <c r="K17" s="52">
        <f t="shared" si="5"/>
        <v>0</v>
      </c>
      <c r="L17" s="52">
        <f t="shared" si="2"/>
        <v>2.2737367544323206E-13</v>
      </c>
      <c r="M17" s="52">
        <f t="shared" si="3"/>
        <v>2.2737367544323206E-13</v>
      </c>
      <c r="N17" s="13"/>
      <c r="O17" s="14"/>
    </row>
    <row r="18" spans="1:15" s="15" customFormat="1" ht="12" customHeight="1">
      <c r="A18" s="3"/>
      <c r="B18" s="53">
        <v>6</v>
      </c>
      <c r="C18" s="54"/>
      <c r="D18" s="55" t="s">
        <v>166</v>
      </c>
      <c r="E18" s="56">
        <v>6141.274324826358</v>
      </c>
      <c r="F18" s="56">
        <v>6141.274324826358</v>
      </c>
      <c r="G18" s="56">
        <v>0</v>
      </c>
      <c r="H18" s="52">
        <f t="shared" si="4"/>
        <v>6141.274324826358</v>
      </c>
      <c r="I18" s="56">
        <v>0</v>
      </c>
      <c r="J18" s="56">
        <v>0</v>
      </c>
      <c r="K18" s="52">
        <f t="shared" si="5"/>
        <v>0</v>
      </c>
      <c r="L18" s="52">
        <f t="shared" si="2"/>
        <v>0</v>
      </c>
      <c r="M18" s="52">
        <f t="shared" si="3"/>
        <v>0</v>
      </c>
      <c r="N18" s="13"/>
      <c r="O18" s="14"/>
    </row>
    <row r="19" spans="1:15" s="15" customFormat="1" ht="12" customHeight="1">
      <c r="A19" s="3"/>
      <c r="B19" s="53">
        <v>7</v>
      </c>
      <c r="C19" s="54"/>
      <c r="D19" s="55" t="s">
        <v>167</v>
      </c>
      <c r="E19" s="56">
        <v>13988.42453779643</v>
      </c>
      <c r="F19" s="56">
        <v>13988.42453779643</v>
      </c>
      <c r="G19" s="56">
        <v>0</v>
      </c>
      <c r="H19" s="52">
        <f t="shared" si="4"/>
        <v>13988.42453779643</v>
      </c>
      <c r="I19" s="56">
        <v>0</v>
      </c>
      <c r="J19" s="56">
        <v>0</v>
      </c>
      <c r="K19" s="52">
        <f t="shared" si="5"/>
        <v>0</v>
      </c>
      <c r="L19" s="52">
        <f t="shared" si="2"/>
        <v>0</v>
      </c>
      <c r="M19" s="52">
        <f t="shared" si="3"/>
        <v>0</v>
      </c>
      <c r="N19" s="13"/>
      <c r="O19" s="14"/>
    </row>
    <row r="20" spans="1:15" s="15" customFormat="1" ht="12" customHeight="1">
      <c r="A20" s="3"/>
      <c r="B20" s="53">
        <v>9</v>
      </c>
      <c r="C20" s="54"/>
      <c r="D20" s="55" t="s">
        <v>168</v>
      </c>
      <c r="E20" s="56">
        <v>1995.2474892501</v>
      </c>
      <c r="F20" s="56">
        <v>1995.2474892501</v>
      </c>
      <c r="G20" s="56">
        <v>0</v>
      </c>
      <c r="H20" s="52">
        <f t="shared" si="4"/>
        <v>1995.2474892501</v>
      </c>
      <c r="I20" s="56">
        <v>0</v>
      </c>
      <c r="J20" s="56">
        <v>0</v>
      </c>
      <c r="K20" s="52">
        <f t="shared" si="5"/>
        <v>0</v>
      </c>
      <c r="L20" s="52">
        <f t="shared" si="2"/>
        <v>0</v>
      </c>
      <c r="M20" s="52">
        <f t="shared" si="3"/>
        <v>0</v>
      </c>
      <c r="N20" s="13"/>
      <c r="O20" s="14"/>
    </row>
    <row r="21" spans="1:15" s="15" customFormat="1" ht="12" customHeight="1">
      <c r="A21" s="3"/>
      <c r="B21" s="53">
        <v>10</v>
      </c>
      <c r="C21" s="54"/>
      <c r="D21" s="55" t="s">
        <v>169</v>
      </c>
      <c r="E21" s="56">
        <v>2617.668487411216</v>
      </c>
      <c r="F21" s="56">
        <v>2617.668487411216</v>
      </c>
      <c r="G21" s="56">
        <v>0</v>
      </c>
      <c r="H21" s="52">
        <f t="shared" si="4"/>
        <v>2617.668487411216</v>
      </c>
      <c r="I21" s="56">
        <v>0</v>
      </c>
      <c r="J21" s="56">
        <v>0</v>
      </c>
      <c r="K21" s="52">
        <f t="shared" si="5"/>
        <v>0</v>
      </c>
      <c r="L21" s="52">
        <f t="shared" si="2"/>
        <v>0</v>
      </c>
      <c r="M21" s="52">
        <f t="shared" si="3"/>
        <v>0</v>
      </c>
      <c r="N21" s="13"/>
      <c r="O21" s="14"/>
    </row>
    <row r="22" spans="1:15" s="15" customFormat="1" ht="12" customHeight="1">
      <c r="A22" s="3"/>
      <c r="B22" s="53">
        <v>11</v>
      </c>
      <c r="C22" s="54"/>
      <c r="D22" s="55" t="s">
        <v>170</v>
      </c>
      <c r="E22" s="56">
        <v>2122.732086551247</v>
      </c>
      <c r="F22" s="56">
        <v>2122.732086551247</v>
      </c>
      <c r="G22" s="56">
        <v>0</v>
      </c>
      <c r="H22" s="52">
        <f t="shared" si="4"/>
        <v>2122.732086551247</v>
      </c>
      <c r="I22" s="56">
        <v>0</v>
      </c>
      <c r="J22" s="56">
        <v>0</v>
      </c>
      <c r="K22" s="52">
        <f t="shared" si="5"/>
        <v>0</v>
      </c>
      <c r="L22" s="52">
        <f t="shared" si="2"/>
        <v>0</v>
      </c>
      <c r="M22" s="52">
        <f t="shared" si="3"/>
        <v>0</v>
      </c>
      <c r="N22" s="13"/>
      <c r="O22" s="14"/>
    </row>
    <row r="23" spans="1:15" s="15" customFormat="1" ht="12" customHeight="1">
      <c r="A23" s="3"/>
      <c r="B23" s="53">
        <v>12</v>
      </c>
      <c r="C23" s="54"/>
      <c r="D23" s="55" t="s">
        <v>171</v>
      </c>
      <c r="E23" s="56">
        <v>3494.5747602213123</v>
      </c>
      <c r="F23" s="56">
        <v>3494.574760221312</v>
      </c>
      <c r="G23" s="56">
        <v>0</v>
      </c>
      <c r="H23" s="52">
        <f t="shared" si="4"/>
        <v>3494.574760221312</v>
      </c>
      <c r="I23" s="56">
        <v>0</v>
      </c>
      <c r="J23" s="56">
        <v>0</v>
      </c>
      <c r="K23" s="52">
        <f t="shared" si="5"/>
        <v>0</v>
      </c>
      <c r="L23" s="52">
        <f t="shared" si="2"/>
        <v>4.547473508864641E-13</v>
      </c>
      <c r="M23" s="52">
        <f t="shared" si="3"/>
        <v>4.547473508864641E-13</v>
      </c>
      <c r="N23" s="13"/>
      <c r="O23" s="14"/>
    </row>
    <row r="24" spans="1:15" s="15" customFormat="1" ht="12" customHeight="1">
      <c r="A24" s="3"/>
      <c r="B24" s="53">
        <v>13</v>
      </c>
      <c r="C24" s="54"/>
      <c r="D24" s="55" t="s">
        <v>172</v>
      </c>
      <c r="E24" s="56">
        <v>1010.5394805683</v>
      </c>
      <c r="F24" s="56">
        <v>1010.5394805683</v>
      </c>
      <c r="G24" s="56">
        <v>0</v>
      </c>
      <c r="H24" s="52">
        <f t="shared" si="4"/>
        <v>1010.5394805683</v>
      </c>
      <c r="I24" s="56">
        <v>0</v>
      </c>
      <c r="J24" s="56">
        <v>0</v>
      </c>
      <c r="K24" s="52">
        <f t="shared" si="5"/>
        <v>0</v>
      </c>
      <c r="L24" s="52">
        <f t="shared" si="2"/>
        <v>0</v>
      </c>
      <c r="M24" s="52">
        <f t="shared" si="3"/>
        <v>0</v>
      </c>
      <c r="N24" s="13"/>
      <c r="O24" s="14"/>
    </row>
    <row r="25" spans="1:15" s="15" customFormat="1" ht="12" customHeight="1">
      <c r="A25" s="3"/>
      <c r="B25" s="53">
        <v>14</v>
      </c>
      <c r="C25" s="54"/>
      <c r="D25" s="55" t="s">
        <v>173</v>
      </c>
      <c r="E25" s="56">
        <v>673.4696023673769</v>
      </c>
      <c r="F25" s="56">
        <v>673.4696023673769</v>
      </c>
      <c r="G25" s="56">
        <v>0</v>
      </c>
      <c r="H25" s="52">
        <f t="shared" si="4"/>
        <v>673.4696023673769</v>
      </c>
      <c r="I25" s="56">
        <v>0</v>
      </c>
      <c r="J25" s="56">
        <v>0</v>
      </c>
      <c r="K25" s="52">
        <f t="shared" si="5"/>
        <v>0</v>
      </c>
      <c r="L25" s="52">
        <f t="shared" si="2"/>
        <v>0</v>
      </c>
      <c r="M25" s="52">
        <f t="shared" si="3"/>
        <v>0</v>
      </c>
      <c r="N25" s="13"/>
      <c r="O25" s="14"/>
    </row>
    <row r="26" spans="1:15" s="15" customFormat="1" ht="12" customHeight="1">
      <c r="A26" s="3"/>
      <c r="B26" s="53">
        <v>15</v>
      </c>
      <c r="C26" s="54"/>
      <c r="D26" s="55" t="s">
        <v>174</v>
      </c>
      <c r="E26" s="56">
        <v>1253.7467895901998</v>
      </c>
      <c r="F26" s="56">
        <v>1253.7467895901998</v>
      </c>
      <c r="G26" s="56">
        <v>0</v>
      </c>
      <c r="H26" s="52">
        <f t="shared" si="4"/>
        <v>1253.7467895901998</v>
      </c>
      <c r="I26" s="56">
        <v>0</v>
      </c>
      <c r="J26" s="56">
        <v>0</v>
      </c>
      <c r="K26" s="52">
        <f t="shared" si="5"/>
        <v>0</v>
      </c>
      <c r="L26" s="52">
        <f t="shared" si="2"/>
        <v>0</v>
      </c>
      <c r="M26" s="52">
        <f t="shared" si="3"/>
        <v>0</v>
      </c>
      <c r="N26" s="13"/>
      <c r="O26" s="14"/>
    </row>
    <row r="27" spans="1:15" s="15" customFormat="1" ht="12" customHeight="1">
      <c r="A27" s="3"/>
      <c r="B27" s="53">
        <v>16</v>
      </c>
      <c r="C27" s="54"/>
      <c r="D27" s="55" t="s">
        <v>175</v>
      </c>
      <c r="E27" s="56">
        <v>1446.4985183876543</v>
      </c>
      <c r="F27" s="56">
        <v>1446.498518387654</v>
      </c>
      <c r="G27" s="56">
        <v>0</v>
      </c>
      <c r="H27" s="52">
        <f t="shared" si="4"/>
        <v>1446.498518387654</v>
      </c>
      <c r="I27" s="56">
        <v>0</v>
      </c>
      <c r="J27" s="56">
        <v>0</v>
      </c>
      <c r="K27" s="52">
        <f t="shared" si="5"/>
        <v>0</v>
      </c>
      <c r="L27" s="52">
        <f t="shared" si="2"/>
        <v>2.2737367544323206E-13</v>
      </c>
      <c r="M27" s="52">
        <f t="shared" si="3"/>
        <v>2.2737367544323206E-13</v>
      </c>
      <c r="N27" s="13"/>
      <c r="O27" s="14"/>
    </row>
    <row r="28" spans="1:15" s="15" customFormat="1" ht="12" customHeight="1">
      <c r="A28" s="3"/>
      <c r="B28" s="53">
        <v>17</v>
      </c>
      <c r="C28" s="54"/>
      <c r="D28" s="55" t="s">
        <v>176</v>
      </c>
      <c r="E28" s="56">
        <v>888.593285732728</v>
      </c>
      <c r="F28" s="56">
        <v>888.593285732728</v>
      </c>
      <c r="G28" s="56">
        <v>0</v>
      </c>
      <c r="H28" s="52">
        <f t="shared" si="4"/>
        <v>888.593285732728</v>
      </c>
      <c r="I28" s="56">
        <v>0</v>
      </c>
      <c r="J28" s="56">
        <v>0</v>
      </c>
      <c r="K28" s="52">
        <f t="shared" si="5"/>
        <v>0</v>
      </c>
      <c r="L28" s="52">
        <f t="shared" si="2"/>
        <v>0</v>
      </c>
      <c r="M28" s="52">
        <f t="shared" si="3"/>
        <v>0</v>
      </c>
      <c r="N28" s="13"/>
      <c r="O28" s="14"/>
    </row>
    <row r="29" spans="1:15" s="15" customFormat="1" ht="12" customHeight="1">
      <c r="A29" s="3"/>
      <c r="B29" s="53">
        <v>18</v>
      </c>
      <c r="C29" s="54"/>
      <c r="D29" s="55" t="s">
        <v>177</v>
      </c>
      <c r="E29" s="56">
        <v>821.021809679997</v>
      </c>
      <c r="F29" s="56">
        <v>821.0218096799967</v>
      </c>
      <c r="G29" s="56">
        <v>0</v>
      </c>
      <c r="H29" s="52">
        <f t="shared" si="4"/>
        <v>821.0218096799967</v>
      </c>
      <c r="I29" s="56">
        <v>0</v>
      </c>
      <c r="J29" s="56">
        <v>0</v>
      </c>
      <c r="K29" s="52">
        <f t="shared" si="5"/>
        <v>0</v>
      </c>
      <c r="L29" s="52">
        <f t="shared" si="2"/>
        <v>2.2737367544323206E-13</v>
      </c>
      <c r="M29" s="52">
        <f t="shared" si="3"/>
        <v>2.2737367544323206E-13</v>
      </c>
      <c r="N29" s="13"/>
      <c r="O29" s="14"/>
    </row>
    <row r="30" spans="1:15" s="15" customFormat="1" ht="12" customHeight="1">
      <c r="A30" s="3"/>
      <c r="B30" s="53">
        <v>19</v>
      </c>
      <c r="C30" s="54"/>
      <c r="D30" s="55" t="s">
        <v>178</v>
      </c>
      <c r="E30" s="56">
        <v>552.170373795855</v>
      </c>
      <c r="F30" s="56">
        <v>552.170373795855</v>
      </c>
      <c r="G30" s="56">
        <v>0</v>
      </c>
      <c r="H30" s="52">
        <f t="shared" si="4"/>
        <v>552.170373795855</v>
      </c>
      <c r="I30" s="56">
        <v>0</v>
      </c>
      <c r="J30" s="56">
        <v>0</v>
      </c>
      <c r="K30" s="52">
        <f t="shared" si="5"/>
        <v>0</v>
      </c>
      <c r="L30" s="52">
        <f t="shared" si="2"/>
        <v>0</v>
      </c>
      <c r="M30" s="52">
        <f t="shared" si="3"/>
        <v>0</v>
      </c>
      <c r="N30" s="13"/>
      <c r="O30" s="14"/>
    </row>
    <row r="31" spans="1:15" s="15" customFormat="1" ht="12" customHeight="1">
      <c r="A31" s="3"/>
      <c r="B31" s="53">
        <v>20</v>
      </c>
      <c r="C31" s="54"/>
      <c r="D31" s="55" t="s">
        <v>179</v>
      </c>
      <c r="E31" s="56">
        <v>562.9605300715818</v>
      </c>
      <c r="F31" s="56">
        <v>562.960530071582</v>
      </c>
      <c r="G31" s="56">
        <v>0</v>
      </c>
      <c r="H31" s="52">
        <f t="shared" si="4"/>
        <v>562.960530071582</v>
      </c>
      <c r="I31" s="56">
        <v>0</v>
      </c>
      <c r="J31" s="56">
        <v>0</v>
      </c>
      <c r="K31" s="52">
        <f t="shared" si="5"/>
        <v>0</v>
      </c>
      <c r="L31" s="52">
        <f t="shared" si="2"/>
        <v>-1.1368683772161603E-13</v>
      </c>
      <c r="M31" s="52">
        <f t="shared" si="3"/>
        <v>-1.1368683772161603E-13</v>
      </c>
      <c r="N31" s="13"/>
      <c r="O31" s="14"/>
    </row>
    <row r="32" spans="1:15" s="15" customFormat="1" ht="12" customHeight="1">
      <c r="A32" s="3"/>
      <c r="B32" s="53">
        <v>21</v>
      </c>
      <c r="C32" s="54"/>
      <c r="D32" s="55" t="s">
        <v>180</v>
      </c>
      <c r="E32" s="56">
        <v>727.701345226552</v>
      </c>
      <c r="F32" s="56">
        <v>727.7013452265518</v>
      </c>
      <c r="G32" s="56">
        <v>0</v>
      </c>
      <c r="H32" s="52">
        <f t="shared" si="4"/>
        <v>727.7013452265518</v>
      </c>
      <c r="I32" s="56">
        <v>0</v>
      </c>
      <c r="J32" s="56">
        <v>0</v>
      </c>
      <c r="K32" s="52">
        <f t="shared" si="5"/>
        <v>0</v>
      </c>
      <c r="L32" s="52">
        <f t="shared" si="2"/>
        <v>2.2737367544323206E-13</v>
      </c>
      <c r="M32" s="52">
        <f t="shared" si="3"/>
        <v>2.2737367544323206E-13</v>
      </c>
      <c r="N32" s="13"/>
      <c r="O32" s="14"/>
    </row>
    <row r="33" spans="1:15" s="15" customFormat="1" ht="12" customHeight="1">
      <c r="A33" s="3"/>
      <c r="B33" s="53">
        <v>22</v>
      </c>
      <c r="C33" s="54"/>
      <c r="D33" s="55" t="s">
        <v>181</v>
      </c>
      <c r="E33" s="56">
        <v>897.472064100513</v>
      </c>
      <c r="F33" s="56">
        <v>897.472064100513</v>
      </c>
      <c r="G33" s="56">
        <v>0</v>
      </c>
      <c r="H33" s="52">
        <f t="shared" si="4"/>
        <v>897.472064100513</v>
      </c>
      <c r="I33" s="56">
        <v>0</v>
      </c>
      <c r="J33" s="56">
        <v>0</v>
      </c>
      <c r="K33" s="52">
        <f t="shared" si="5"/>
        <v>0</v>
      </c>
      <c r="L33" s="52">
        <f t="shared" si="2"/>
        <v>0</v>
      </c>
      <c r="M33" s="52">
        <f t="shared" si="3"/>
        <v>0</v>
      </c>
      <c r="N33" s="13"/>
      <c r="O33" s="14"/>
    </row>
    <row r="34" spans="1:15" s="15" customFormat="1" ht="12" customHeight="1">
      <c r="A34" s="3"/>
      <c r="B34" s="53">
        <v>23</v>
      </c>
      <c r="C34" s="54"/>
      <c r="D34" s="55" t="s">
        <v>182</v>
      </c>
      <c r="E34" s="56">
        <v>485.53678727003296</v>
      </c>
      <c r="F34" s="56">
        <v>485.5367872700329</v>
      </c>
      <c r="G34" s="56">
        <v>0</v>
      </c>
      <c r="H34" s="52">
        <f t="shared" si="4"/>
        <v>485.5367872700329</v>
      </c>
      <c r="I34" s="56">
        <v>0</v>
      </c>
      <c r="J34" s="56">
        <v>0</v>
      </c>
      <c r="K34" s="52">
        <f t="shared" si="5"/>
        <v>0</v>
      </c>
      <c r="L34" s="52">
        <f t="shared" si="2"/>
        <v>5.684341886080802E-14</v>
      </c>
      <c r="M34" s="52">
        <f t="shared" si="3"/>
        <v>5.684341886080802E-14</v>
      </c>
      <c r="N34" s="13"/>
      <c r="O34" s="14"/>
    </row>
    <row r="35" spans="1:15" s="15" customFormat="1" ht="12" customHeight="1">
      <c r="A35" s="3"/>
      <c r="B35" s="53">
        <v>24</v>
      </c>
      <c r="C35" s="54"/>
      <c r="D35" s="55" t="s">
        <v>183</v>
      </c>
      <c r="E35" s="56">
        <v>880.347559211256</v>
      </c>
      <c r="F35" s="56">
        <v>880.347559211256</v>
      </c>
      <c r="G35" s="56">
        <v>0</v>
      </c>
      <c r="H35" s="52">
        <f t="shared" si="4"/>
        <v>880.347559211256</v>
      </c>
      <c r="I35" s="56">
        <v>0</v>
      </c>
      <c r="J35" s="56">
        <v>0</v>
      </c>
      <c r="K35" s="52">
        <f t="shared" si="5"/>
        <v>0</v>
      </c>
      <c r="L35" s="52">
        <f t="shared" si="2"/>
        <v>0</v>
      </c>
      <c r="M35" s="52">
        <f t="shared" si="3"/>
        <v>0</v>
      </c>
      <c r="N35" s="13"/>
      <c r="O35" s="14"/>
    </row>
    <row r="36" spans="1:15" s="15" customFormat="1" ht="12" customHeight="1">
      <c r="A36" s="3"/>
      <c r="B36" s="53">
        <v>25</v>
      </c>
      <c r="C36" s="54"/>
      <c r="D36" s="55" t="s">
        <v>184</v>
      </c>
      <c r="E36" s="56">
        <v>2621.683187253066</v>
      </c>
      <c r="F36" s="56">
        <v>2621.683187253066</v>
      </c>
      <c r="G36" s="56">
        <v>0</v>
      </c>
      <c r="H36" s="52">
        <f t="shared" si="4"/>
        <v>2621.683187253066</v>
      </c>
      <c r="I36" s="56">
        <v>0</v>
      </c>
      <c r="J36" s="56">
        <v>0</v>
      </c>
      <c r="K36" s="52">
        <f t="shared" si="5"/>
        <v>0</v>
      </c>
      <c r="L36" s="52">
        <f t="shared" si="2"/>
        <v>0</v>
      </c>
      <c r="M36" s="52">
        <f t="shared" si="3"/>
        <v>0</v>
      </c>
      <c r="N36" s="13"/>
      <c r="O36" s="14"/>
    </row>
    <row r="37" spans="1:15" s="15" customFormat="1" ht="12" customHeight="1">
      <c r="A37" s="3"/>
      <c r="B37" s="53">
        <v>26</v>
      </c>
      <c r="C37" s="54"/>
      <c r="D37" s="55" t="s">
        <v>185</v>
      </c>
      <c r="E37" s="56">
        <v>2290.4258570059856</v>
      </c>
      <c r="F37" s="56">
        <v>2290.4258570059856</v>
      </c>
      <c r="G37" s="56">
        <v>0</v>
      </c>
      <c r="H37" s="52">
        <f t="shared" si="4"/>
        <v>2290.4258570059856</v>
      </c>
      <c r="I37" s="56">
        <v>0</v>
      </c>
      <c r="J37" s="56">
        <v>0</v>
      </c>
      <c r="K37" s="52">
        <f t="shared" si="5"/>
        <v>0</v>
      </c>
      <c r="L37" s="52">
        <f t="shared" si="2"/>
        <v>0</v>
      </c>
      <c r="M37" s="52">
        <f t="shared" si="3"/>
        <v>0</v>
      </c>
      <c r="N37" s="13"/>
      <c r="O37" s="14"/>
    </row>
    <row r="38" spans="1:15" s="15" customFormat="1" ht="12" customHeight="1">
      <c r="A38" s="3"/>
      <c r="B38" s="53">
        <v>27</v>
      </c>
      <c r="C38" s="54"/>
      <c r="D38" s="55" t="s">
        <v>186</v>
      </c>
      <c r="E38" s="56">
        <v>2432.4778890411426</v>
      </c>
      <c r="F38" s="56">
        <v>2432.4778890411426</v>
      </c>
      <c r="G38" s="56">
        <v>0</v>
      </c>
      <c r="H38" s="52">
        <f t="shared" si="4"/>
        <v>2432.4778890411426</v>
      </c>
      <c r="I38" s="56">
        <v>0</v>
      </c>
      <c r="J38" s="56">
        <v>0</v>
      </c>
      <c r="K38" s="52">
        <f t="shared" si="5"/>
        <v>0</v>
      </c>
      <c r="L38" s="52">
        <f t="shared" si="2"/>
        <v>0</v>
      </c>
      <c r="M38" s="52">
        <f t="shared" si="3"/>
        <v>0</v>
      </c>
      <c r="N38" s="13"/>
      <c r="O38" s="14"/>
    </row>
    <row r="39" spans="1:15" s="15" customFormat="1" ht="12" customHeight="1">
      <c r="A39" s="3"/>
      <c r="B39" s="53">
        <v>28</v>
      </c>
      <c r="C39" s="54"/>
      <c r="D39" s="55" t="s">
        <v>187</v>
      </c>
      <c r="E39" s="56">
        <v>6658.118035336864</v>
      </c>
      <c r="F39" s="56">
        <v>6658.1180353368645</v>
      </c>
      <c r="G39" s="56">
        <v>0</v>
      </c>
      <c r="H39" s="52">
        <f t="shared" si="4"/>
        <v>6658.1180353368645</v>
      </c>
      <c r="I39" s="56">
        <v>0</v>
      </c>
      <c r="J39" s="56">
        <v>0</v>
      </c>
      <c r="K39" s="52">
        <f t="shared" si="5"/>
        <v>0</v>
      </c>
      <c r="L39" s="52">
        <f t="shared" si="2"/>
        <v>-9.094947017729282E-13</v>
      </c>
      <c r="M39" s="52">
        <f t="shared" si="3"/>
        <v>-9.094947017729282E-13</v>
      </c>
      <c r="N39" s="13"/>
      <c r="O39" s="14"/>
    </row>
    <row r="40" spans="1:15" s="15" customFormat="1" ht="12" customHeight="1">
      <c r="A40" s="3"/>
      <c r="B40" s="53">
        <v>29</v>
      </c>
      <c r="C40" s="54"/>
      <c r="D40" s="55" t="s">
        <v>188</v>
      </c>
      <c r="E40" s="56">
        <v>890.2350250422498</v>
      </c>
      <c r="F40" s="56">
        <v>890.2350250422502</v>
      </c>
      <c r="G40" s="56">
        <v>0</v>
      </c>
      <c r="H40" s="52">
        <f t="shared" si="4"/>
        <v>890.2350250422502</v>
      </c>
      <c r="I40" s="56">
        <v>0</v>
      </c>
      <c r="J40" s="56">
        <v>0</v>
      </c>
      <c r="K40" s="52">
        <f t="shared" si="5"/>
        <v>0</v>
      </c>
      <c r="L40" s="52">
        <f t="shared" si="2"/>
        <v>-3.410605131648481E-13</v>
      </c>
      <c r="M40" s="52">
        <f t="shared" si="3"/>
        <v>-3.410605131648481E-13</v>
      </c>
      <c r="N40" s="13"/>
      <c r="O40" s="14"/>
    </row>
    <row r="41" spans="1:15" s="15" customFormat="1" ht="12" customHeight="1">
      <c r="A41" s="3"/>
      <c r="B41" s="53">
        <v>30</v>
      </c>
      <c r="C41" s="54"/>
      <c r="D41" s="55" t="s">
        <v>189</v>
      </c>
      <c r="E41" s="56">
        <v>2627.059875554123</v>
      </c>
      <c r="F41" s="56">
        <v>2627.059875554123</v>
      </c>
      <c r="G41" s="56">
        <v>0</v>
      </c>
      <c r="H41" s="52">
        <f t="shared" si="4"/>
        <v>2627.059875554123</v>
      </c>
      <c r="I41" s="56">
        <v>0</v>
      </c>
      <c r="J41" s="56">
        <v>0</v>
      </c>
      <c r="K41" s="52">
        <f t="shared" si="5"/>
        <v>0</v>
      </c>
      <c r="L41" s="52">
        <f t="shared" si="2"/>
        <v>0</v>
      </c>
      <c r="M41" s="52">
        <f t="shared" si="3"/>
        <v>0</v>
      </c>
      <c r="N41" s="13"/>
      <c r="O41" s="14"/>
    </row>
    <row r="42" spans="1:15" s="15" customFormat="1" ht="12" customHeight="1">
      <c r="A42" s="3"/>
      <c r="B42" s="53">
        <v>31</v>
      </c>
      <c r="C42" s="54"/>
      <c r="D42" s="55" t="s">
        <v>190</v>
      </c>
      <c r="E42" s="56">
        <v>5496.492633264841</v>
      </c>
      <c r="F42" s="56">
        <v>5496.492633264841</v>
      </c>
      <c r="G42" s="56">
        <v>0</v>
      </c>
      <c r="H42" s="52">
        <f t="shared" si="4"/>
        <v>5496.492633264841</v>
      </c>
      <c r="I42" s="56">
        <v>0</v>
      </c>
      <c r="J42" s="56">
        <v>0</v>
      </c>
      <c r="K42" s="52">
        <f t="shared" si="5"/>
        <v>0</v>
      </c>
      <c r="L42" s="52">
        <f t="shared" si="2"/>
        <v>0</v>
      </c>
      <c r="M42" s="52">
        <f t="shared" si="3"/>
        <v>0</v>
      </c>
      <c r="N42" s="13"/>
      <c r="O42" s="14"/>
    </row>
    <row r="43" spans="1:15" s="15" customFormat="1" ht="12" customHeight="1">
      <c r="A43" s="3"/>
      <c r="B43" s="53">
        <v>32</v>
      </c>
      <c r="C43" s="54"/>
      <c r="D43" s="55" t="s">
        <v>191</v>
      </c>
      <c r="E43" s="56">
        <v>1282.700267936925</v>
      </c>
      <c r="F43" s="56">
        <v>1282.700267936925</v>
      </c>
      <c r="G43" s="56">
        <v>0</v>
      </c>
      <c r="H43" s="52">
        <f t="shared" si="4"/>
        <v>1282.700267936925</v>
      </c>
      <c r="I43" s="56">
        <v>0</v>
      </c>
      <c r="J43" s="56">
        <v>0</v>
      </c>
      <c r="K43" s="52">
        <f t="shared" si="5"/>
        <v>0</v>
      </c>
      <c r="L43" s="52">
        <f t="shared" si="2"/>
        <v>0</v>
      </c>
      <c r="M43" s="52">
        <f t="shared" si="3"/>
        <v>0</v>
      </c>
      <c r="N43" s="13"/>
      <c r="O43" s="14"/>
    </row>
    <row r="44" spans="1:15" s="15" customFormat="1" ht="15" customHeight="1">
      <c r="A44" s="3"/>
      <c r="B44" s="53">
        <v>33</v>
      </c>
      <c r="C44" s="54"/>
      <c r="D44" s="55" t="s">
        <v>192</v>
      </c>
      <c r="E44" s="56">
        <v>1547.8867123046189</v>
      </c>
      <c r="F44" s="56">
        <v>1547.8867123046189</v>
      </c>
      <c r="G44" s="56">
        <v>0</v>
      </c>
      <c r="H44" s="52">
        <f t="shared" si="4"/>
        <v>1547.8867123046189</v>
      </c>
      <c r="I44" s="56">
        <v>0</v>
      </c>
      <c r="J44" s="56">
        <v>0</v>
      </c>
      <c r="K44" s="52">
        <f t="shared" si="5"/>
        <v>0</v>
      </c>
      <c r="L44" s="52">
        <f t="shared" si="2"/>
        <v>0</v>
      </c>
      <c r="M44" s="52">
        <f t="shared" si="3"/>
        <v>0</v>
      </c>
      <c r="N44" s="13"/>
      <c r="O44" s="14"/>
    </row>
    <row r="45" spans="1:15" s="15" customFormat="1" ht="12" customHeight="1">
      <c r="A45" s="3"/>
      <c r="B45" s="53">
        <v>34</v>
      </c>
      <c r="C45" s="54"/>
      <c r="D45" s="55" t="s">
        <v>193</v>
      </c>
      <c r="E45" s="56">
        <v>1446.1792617866977</v>
      </c>
      <c r="F45" s="56">
        <v>1446.179261786698</v>
      </c>
      <c r="G45" s="56">
        <v>0</v>
      </c>
      <c r="H45" s="52">
        <f t="shared" si="4"/>
        <v>1446.179261786698</v>
      </c>
      <c r="I45" s="56">
        <v>0</v>
      </c>
      <c r="J45" s="56">
        <v>0</v>
      </c>
      <c r="K45" s="52">
        <f t="shared" si="5"/>
        <v>0</v>
      </c>
      <c r="L45" s="52">
        <f t="shared" si="2"/>
        <v>-2.2737367544323206E-13</v>
      </c>
      <c r="M45" s="52">
        <f t="shared" si="3"/>
        <v>-2.2737367544323206E-13</v>
      </c>
      <c r="N45" s="13"/>
      <c r="O45" s="14"/>
    </row>
    <row r="46" spans="1:15" s="15" customFormat="1" ht="12" customHeight="1">
      <c r="A46" s="3"/>
      <c r="B46" s="53">
        <v>35</v>
      </c>
      <c r="C46" s="54"/>
      <c r="D46" s="55" t="s">
        <v>194</v>
      </c>
      <c r="E46" s="56">
        <v>807.8717427414308</v>
      </c>
      <c r="F46" s="56">
        <v>807.8717427414308</v>
      </c>
      <c r="G46" s="56">
        <v>0</v>
      </c>
      <c r="H46" s="52">
        <f t="shared" si="4"/>
        <v>807.8717427414308</v>
      </c>
      <c r="I46" s="56">
        <v>0</v>
      </c>
      <c r="J46" s="56">
        <v>0</v>
      </c>
      <c r="K46" s="52">
        <f t="shared" si="5"/>
        <v>0</v>
      </c>
      <c r="L46" s="52">
        <f t="shared" si="2"/>
        <v>0</v>
      </c>
      <c r="M46" s="52">
        <f t="shared" si="3"/>
        <v>0</v>
      </c>
      <c r="N46" s="13"/>
      <c r="O46" s="14"/>
    </row>
    <row r="47" spans="1:15" s="15" customFormat="1" ht="12" customHeight="1">
      <c r="A47" s="3"/>
      <c r="B47" s="53">
        <v>36</v>
      </c>
      <c r="C47" s="54"/>
      <c r="D47" s="55" t="s">
        <v>195</v>
      </c>
      <c r="E47" s="56">
        <v>171.32580103068304</v>
      </c>
      <c r="F47" s="56">
        <v>171.325801030683</v>
      </c>
      <c r="G47" s="56">
        <v>0</v>
      </c>
      <c r="H47" s="52">
        <f t="shared" si="4"/>
        <v>171.325801030683</v>
      </c>
      <c r="I47" s="56">
        <v>0</v>
      </c>
      <c r="J47" s="56">
        <v>0</v>
      </c>
      <c r="K47" s="52">
        <f t="shared" si="5"/>
        <v>0</v>
      </c>
      <c r="L47" s="52">
        <f t="shared" si="2"/>
        <v>2.842170943040401E-14</v>
      </c>
      <c r="M47" s="52">
        <f t="shared" si="3"/>
        <v>2.842170943040401E-14</v>
      </c>
      <c r="N47" s="13"/>
      <c r="O47" s="14"/>
    </row>
    <row r="48" spans="1:15" s="15" customFormat="1" ht="12" customHeight="1">
      <c r="A48" s="3"/>
      <c r="B48" s="53">
        <v>37</v>
      </c>
      <c r="C48" s="54"/>
      <c r="D48" s="55" t="s">
        <v>196</v>
      </c>
      <c r="E48" s="56">
        <v>3454.611268582316</v>
      </c>
      <c r="F48" s="56">
        <v>3454.611268582316</v>
      </c>
      <c r="G48" s="56">
        <v>0</v>
      </c>
      <c r="H48" s="52">
        <f t="shared" si="4"/>
        <v>3454.611268582316</v>
      </c>
      <c r="I48" s="56">
        <v>0</v>
      </c>
      <c r="J48" s="56">
        <v>0</v>
      </c>
      <c r="K48" s="52">
        <f t="shared" si="5"/>
        <v>0</v>
      </c>
      <c r="L48" s="52">
        <f t="shared" si="2"/>
        <v>0</v>
      </c>
      <c r="M48" s="52">
        <f t="shared" si="3"/>
        <v>0</v>
      </c>
      <c r="N48" s="13"/>
      <c r="O48" s="14"/>
    </row>
    <row r="49" spans="1:15" s="15" customFormat="1" ht="12" customHeight="1">
      <c r="A49" s="3"/>
      <c r="B49" s="53">
        <v>38</v>
      </c>
      <c r="C49" s="54"/>
      <c r="D49" s="55" t="s">
        <v>197</v>
      </c>
      <c r="E49" s="56">
        <v>2270.5302316131088</v>
      </c>
      <c r="F49" s="56">
        <v>2270.5302316131088</v>
      </c>
      <c r="G49" s="56">
        <v>0</v>
      </c>
      <c r="H49" s="52">
        <f t="shared" si="4"/>
        <v>2270.5302316131088</v>
      </c>
      <c r="I49" s="56">
        <v>0</v>
      </c>
      <c r="J49" s="56">
        <v>0</v>
      </c>
      <c r="K49" s="52">
        <f t="shared" si="5"/>
        <v>0</v>
      </c>
      <c r="L49" s="52">
        <f t="shared" si="2"/>
        <v>0</v>
      </c>
      <c r="M49" s="52">
        <f t="shared" si="3"/>
        <v>0</v>
      </c>
      <c r="N49" s="13"/>
      <c r="O49" s="14"/>
    </row>
    <row r="50" spans="1:15" s="15" customFormat="1" ht="12" customHeight="1">
      <c r="A50" s="3"/>
      <c r="B50" s="53">
        <v>39</v>
      </c>
      <c r="C50" s="54"/>
      <c r="D50" s="55" t="s">
        <v>198</v>
      </c>
      <c r="E50" s="56">
        <v>1310.0815645106281</v>
      </c>
      <c r="F50" s="56">
        <v>1310.0815645106281</v>
      </c>
      <c r="G50" s="56">
        <v>0</v>
      </c>
      <c r="H50" s="52">
        <f t="shared" si="4"/>
        <v>1310.0815645106281</v>
      </c>
      <c r="I50" s="56">
        <v>0</v>
      </c>
      <c r="J50" s="56">
        <v>0</v>
      </c>
      <c r="K50" s="52">
        <f t="shared" si="5"/>
        <v>0</v>
      </c>
      <c r="L50" s="52">
        <f t="shared" si="2"/>
        <v>0</v>
      </c>
      <c r="M50" s="52">
        <f t="shared" si="3"/>
        <v>0</v>
      </c>
      <c r="N50" s="13"/>
      <c r="O50" s="14"/>
    </row>
    <row r="51" spans="1:15" s="15" customFormat="1" ht="12" customHeight="1">
      <c r="A51" s="3"/>
      <c r="B51" s="53">
        <v>40</v>
      </c>
      <c r="C51" s="54"/>
      <c r="D51" s="55" t="s">
        <v>199</v>
      </c>
      <c r="E51" s="56">
        <v>295.2928205869725</v>
      </c>
      <c r="F51" s="56">
        <v>295.2928205869725</v>
      </c>
      <c r="G51" s="56">
        <v>0</v>
      </c>
      <c r="H51" s="52">
        <f t="shared" si="4"/>
        <v>295.2928205869725</v>
      </c>
      <c r="I51" s="56">
        <v>0</v>
      </c>
      <c r="J51" s="56">
        <v>0</v>
      </c>
      <c r="K51" s="52">
        <f t="shared" si="5"/>
        <v>0</v>
      </c>
      <c r="L51" s="52">
        <f t="shared" si="2"/>
        <v>0</v>
      </c>
      <c r="M51" s="52">
        <f t="shared" si="3"/>
        <v>0</v>
      </c>
      <c r="N51" s="13"/>
      <c r="O51" s="14"/>
    </row>
    <row r="52" spans="1:15" s="15" customFormat="1" ht="12" customHeight="1">
      <c r="A52" s="3"/>
      <c r="B52" s="53">
        <v>41</v>
      </c>
      <c r="C52" s="54"/>
      <c r="D52" s="55" t="s">
        <v>200</v>
      </c>
      <c r="E52" s="56">
        <v>4933.401850339911</v>
      </c>
      <c r="F52" s="56">
        <v>4933.40185033991</v>
      </c>
      <c r="G52" s="56">
        <v>0</v>
      </c>
      <c r="H52" s="52">
        <f t="shared" si="4"/>
        <v>4933.40185033991</v>
      </c>
      <c r="I52" s="56">
        <v>0</v>
      </c>
      <c r="J52" s="56">
        <v>0</v>
      </c>
      <c r="K52" s="52">
        <f t="shared" si="5"/>
        <v>0</v>
      </c>
      <c r="L52" s="52">
        <f t="shared" si="2"/>
        <v>9.094947017729282E-13</v>
      </c>
      <c r="M52" s="52">
        <f t="shared" si="3"/>
        <v>9.094947017729282E-13</v>
      </c>
      <c r="N52" s="13"/>
      <c r="O52" s="14"/>
    </row>
    <row r="53" spans="1:15" s="15" customFormat="1" ht="12" customHeight="1">
      <c r="A53" s="3"/>
      <c r="B53" s="53">
        <v>42</v>
      </c>
      <c r="C53" s="54"/>
      <c r="D53" s="55" t="s">
        <v>201</v>
      </c>
      <c r="E53" s="56">
        <v>2142.4415904897082</v>
      </c>
      <c r="F53" s="56">
        <v>2142.441590489708</v>
      </c>
      <c r="G53" s="56">
        <v>0</v>
      </c>
      <c r="H53" s="52">
        <f t="shared" si="4"/>
        <v>2142.441590489708</v>
      </c>
      <c r="I53" s="56">
        <v>0</v>
      </c>
      <c r="J53" s="56">
        <v>0</v>
      </c>
      <c r="K53" s="52">
        <f t="shared" si="5"/>
        <v>0</v>
      </c>
      <c r="L53" s="52">
        <f t="shared" si="2"/>
        <v>4.547473508864641E-13</v>
      </c>
      <c r="M53" s="52">
        <f t="shared" si="3"/>
        <v>4.547473508864641E-13</v>
      </c>
      <c r="N53" s="13"/>
      <c r="O53" s="14"/>
    </row>
    <row r="54" spans="1:15" s="15" customFormat="1" ht="12" customHeight="1">
      <c r="A54" s="3"/>
      <c r="B54" s="53">
        <v>43</v>
      </c>
      <c r="C54" s="54"/>
      <c r="D54" s="55" t="s">
        <v>202</v>
      </c>
      <c r="E54" s="56">
        <v>872.7507892356327</v>
      </c>
      <c r="F54" s="56">
        <v>872.750789235633</v>
      </c>
      <c r="G54" s="56">
        <v>0</v>
      </c>
      <c r="H54" s="52">
        <f t="shared" si="4"/>
        <v>872.750789235633</v>
      </c>
      <c r="I54" s="56">
        <v>0</v>
      </c>
      <c r="J54" s="56">
        <v>0</v>
      </c>
      <c r="K54" s="52">
        <f t="shared" si="5"/>
        <v>0</v>
      </c>
      <c r="L54" s="52">
        <f t="shared" si="2"/>
        <v>-2.2737367544323206E-13</v>
      </c>
      <c r="M54" s="52">
        <f t="shared" si="3"/>
        <v>-2.2737367544323206E-13</v>
      </c>
      <c r="N54" s="13"/>
      <c r="O54" s="14"/>
    </row>
    <row r="55" spans="1:15" s="15" customFormat="1" ht="12" customHeight="1">
      <c r="A55" s="3"/>
      <c r="B55" s="53">
        <v>44</v>
      </c>
      <c r="C55" s="54"/>
      <c r="D55" s="55" t="s">
        <v>203</v>
      </c>
      <c r="E55" s="56">
        <v>438.8115539</v>
      </c>
      <c r="F55" s="56">
        <v>438.8115539</v>
      </c>
      <c r="G55" s="56">
        <v>0</v>
      </c>
      <c r="H55" s="52">
        <f t="shared" si="4"/>
        <v>438.8115539</v>
      </c>
      <c r="I55" s="56">
        <v>0</v>
      </c>
      <c r="J55" s="56">
        <v>0</v>
      </c>
      <c r="K55" s="52">
        <f t="shared" si="5"/>
        <v>0</v>
      </c>
      <c r="L55" s="52">
        <f t="shared" si="2"/>
        <v>0</v>
      </c>
      <c r="M55" s="52">
        <f t="shared" si="3"/>
        <v>0</v>
      </c>
      <c r="N55" s="13"/>
      <c r="O55" s="14"/>
    </row>
    <row r="56" spans="1:15" s="15" customFormat="1" ht="12" customHeight="1">
      <c r="A56" s="3"/>
      <c r="B56" s="53">
        <v>45</v>
      </c>
      <c r="C56" s="54"/>
      <c r="D56" s="55" t="s">
        <v>204</v>
      </c>
      <c r="E56" s="56">
        <v>1142.932055360876</v>
      </c>
      <c r="F56" s="56">
        <v>1142.9320553608757</v>
      </c>
      <c r="G56" s="56">
        <v>0</v>
      </c>
      <c r="H56" s="52">
        <f t="shared" si="4"/>
        <v>1142.9320553608757</v>
      </c>
      <c r="I56" s="56">
        <v>0</v>
      </c>
      <c r="J56" s="56">
        <v>0</v>
      </c>
      <c r="K56" s="52">
        <f t="shared" si="5"/>
        <v>0</v>
      </c>
      <c r="L56" s="52">
        <f t="shared" si="2"/>
        <v>2.2737367544323206E-13</v>
      </c>
      <c r="M56" s="52">
        <f t="shared" si="3"/>
        <v>2.2737367544323206E-13</v>
      </c>
      <c r="N56" s="13"/>
      <c r="O56" s="14"/>
    </row>
    <row r="57" spans="1:15" s="15" customFormat="1" ht="12" customHeight="1">
      <c r="A57" s="3"/>
      <c r="B57" s="53">
        <v>46</v>
      </c>
      <c r="C57" s="54"/>
      <c r="D57" s="55" t="s">
        <v>205</v>
      </c>
      <c r="E57" s="56">
        <v>426.934607609285</v>
      </c>
      <c r="F57" s="56">
        <v>426.934607609285</v>
      </c>
      <c r="G57" s="56">
        <v>0</v>
      </c>
      <c r="H57" s="52">
        <f t="shared" si="4"/>
        <v>426.934607609285</v>
      </c>
      <c r="I57" s="56">
        <v>0</v>
      </c>
      <c r="J57" s="56">
        <v>0</v>
      </c>
      <c r="K57" s="52">
        <f t="shared" si="5"/>
        <v>0</v>
      </c>
      <c r="L57" s="52">
        <f t="shared" si="2"/>
        <v>0</v>
      </c>
      <c r="M57" s="52">
        <f t="shared" si="3"/>
        <v>0</v>
      </c>
      <c r="N57" s="13"/>
      <c r="O57" s="14"/>
    </row>
    <row r="58" spans="1:15" s="15" customFormat="1" ht="12" customHeight="1">
      <c r="A58" s="3"/>
      <c r="B58" s="53">
        <v>47</v>
      </c>
      <c r="C58" s="54"/>
      <c r="D58" s="55" t="s">
        <v>206</v>
      </c>
      <c r="E58" s="56">
        <v>893.6841863085523</v>
      </c>
      <c r="F58" s="56">
        <v>893.6841863085521</v>
      </c>
      <c r="G58" s="56">
        <v>0</v>
      </c>
      <c r="H58" s="52">
        <f t="shared" si="4"/>
        <v>893.6841863085521</v>
      </c>
      <c r="I58" s="56">
        <v>0</v>
      </c>
      <c r="J58" s="56">
        <v>0</v>
      </c>
      <c r="K58" s="52">
        <f t="shared" si="5"/>
        <v>0</v>
      </c>
      <c r="L58" s="52">
        <f t="shared" si="2"/>
        <v>2.2737367544323206E-13</v>
      </c>
      <c r="M58" s="52">
        <f t="shared" si="3"/>
        <v>2.2737367544323206E-13</v>
      </c>
      <c r="N58" s="13"/>
      <c r="O58" s="14"/>
    </row>
    <row r="59" spans="1:15" s="15" customFormat="1" ht="12" customHeight="1">
      <c r="A59" s="3"/>
      <c r="B59" s="53">
        <v>48</v>
      </c>
      <c r="C59" s="54"/>
      <c r="D59" s="55" t="s">
        <v>207</v>
      </c>
      <c r="E59" s="56">
        <v>1117.1643844048301</v>
      </c>
      <c r="F59" s="56">
        <v>1117.1643844048303</v>
      </c>
      <c r="G59" s="56">
        <v>0</v>
      </c>
      <c r="H59" s="52">
        <f t="shared" si="4"/>
        <v>1117.1643844048303</v>
      </c>
      <c r="I59" s="56">
        <v>0</v>
      </c>
      <c r="J59" s="56">
        <v>0</v>
      </c>
      <c r="K59" s="52">
        <f t="shared" si="5"/>
        <v>0</v>
      </c>
      <c r="L59" s="52">
        <f t="shared" si="2"/>
        <v>-2.2737367544323206E-13</v>
      </c>
      <c r="M59" s="52">
        <f t="shared" si="3"/>
        <v>-2.2737367544323206E-13</v>
      </c>
      <c r="N59" s="13"/>
      <c r="O59" s="14"/>
    </row>
    <row r="60" spans="1:15" s="15" customFormat="1" ht="12" customHeight="1">
      <c r="A60" s="3"/>
      <c r="B60" s="53">
        <v>49</v>
      </c>
      <c r="C60" s="54"/>
      <c r="D60" s="55" t="s">
        <v>208</v>
      </c>
      <c r="E60" s="56">
        <v>2530.6118731921215</v>
      </c>
      <c r="F60" s="56">
        <v>2530.6118731921215</v>
      </c>
      <c r="G60" s="56">
        <v>0</v>
      </c>
      <c r="H60" s="52">
        <f t="shared" si="4"/>
        <v>2530.6118731921215</v>
      </c>
      <c r="I60" s="56">
        <v>0</v>
      </c>
      <c r="J60" s="56">
        <v>0</v>
      </c>
      <c r="K60" s="52">
        <f t="shared" si="5"/>
        <v>0</v>
      </c>
      <c r="L60" s="52">
        <f t="shared" si="2"/>
        <v>0</v>
      </c>
      <c r="M60" s="52">
        <f t="shared" si="3"/>
        <v>0</v>
      </c>
      <c r="N60" s="13"/>
      <c r="O60" s="14"/>
    </row>
    <row r="61" spans="1:15" s="15" customFormat="1" ht="12" customHeight="1">
      <c r="A61" s="3"/>
      <c r="B61" s="53">
        <v>50</v>
      </c>
      <c r="C61" s="54"/>
      <c r="D61" s="55" t="s">
        <v>209</v>
      </c>
      <c r="E61" s="56">
        <v>3041.623505212269</v>
      </c>
      <c r="F61" s="56">
        <v>3041.623505212269</v>
      </c>
      <c r="G61" s="56">
        <v>0</v>
      </c>
      <c r="H61" s="52">
        <f t="shared" si="4"/>
        <v>3041.623505212269</v>
      </c>
      <c r="I61" s="56">
        <v>0</v>
      </c>
      <c r="J61" s="56">
        <v>0</v>
      </c>
      <c r="K61" s="52">
        <f t="shared" si="5"/>
        <v>0</v>
      </c>
      <c r="L61" s="52">
        <f t="shared" si="2"/>
        <v>0</v>
      </c>
      <c r="M61" s="52">
        <f t="shared" si="3"/>
        <v>0</v>
      </c>
      <c r="N61" s="13"/>
      <c r="O61" s="14"/>
    </row>
    <row r="62" spans="1:15" s="15" customFormat="1" ht="14.25" customHeight="1">
      <c r="A62" s="3"/>
      <c r="B62" s="53">
        <v>51</v>
      </c>
      <c r="C62" s="54"/>
      <c r="D62" s="55" t="s">
        <v>210</v>
      </c>
      <c r="E62" s="56">
        <v>571.0182379020945</v>
      </c>
      <c r="F62" s="56">
        <v>571.0182379020944</v>
      </c>
      <c r="G62" s="56">
        <v>0</v>
      </c>
      <c r="H62" s="52">
        <f t="shared" si="4"/>
        <v>571.0182379020944</v>
      </c>
      <c r="I62" s="56">
        <v>0</v>
      </c>
      <c r="J62" s="56">
        <v>0</v>
      </c>
      <c r="K62" s="52">
        <f t="shared" si="5"/>
        <v>0</v>
      </c>
      <c r="L62" s="52">
        <f t="shared" si="2"/>
        <v>1.1368683772161603E-13</v>
      </c>
      <c r="M62" s="52">
        <f t="shared" si="3"/>
        <v>1.1368683772161603E-13</v>
      </c>
      <c r="N62" s="13"/>
      <c r="O62" s="14"/>
    </row>
    <row r="63" spans="1:15" s="15" customFormat="1" ht="12" customHeight="1">
      <c r="A63" s="3"/>
      <c r="B63" s="53">
        <v>52</v>
      </c>
      <c r="C63" s="54"/>
      <c r="D63" s="55" t="s">
        <v>211</v>
      </c>
      <c r="E63" s="56">
        <v>548.9108906257685</v>
      </c>
      <c r="F63" s="56">
        <v>548.9108906257685</v>
      </c>
      <c r="G63" s="56">
        <v>0</v>
      </c>
      <c r="H63" s="52">
        <f t="shared" si="4"/>
        <v>548.9108906257685</v>
      </c>
      <c r="I63" s="56">
        <v>0</v>
      </c>
      <c r="J63" s="56">
        <v>0</v>
      </c>
      <c r="K63" s="52">
        <f t="shared" si="5"/>
        <v>0</v>
      </c>
      <c r="L63" s="52">
        <f t="shared" si="2"/>
        <v>0</v>
      </c>
      <c r="M63" s="52">
        <f t="shared" si="3"/>
        <v>0</v>
      </c>
      <c r="N63" s="13"/>
      <c r="O63" s="14"/>
    </row>
    <row r="64" spans="1:15" s="15" customFormat="1" ht="12" customHeight="1">
      <c r="A64" s="3"/>
      <c r="B64" s="53">
        <v>53</v>
      </c>
      <c r="C64" s="54"/>
      <c r="D64" s="55" t="s">
        <v>212</v>
      </c>
      <c r="E64" s="56">
        <v>332.5319147920411</v>
      </c>
      <c r="F64" s="56">
        <v>332.53191479204116</v>
      </c>
      <c r="G64" s="56">
        <v>0</v>
      </c>
      <c r="H64" s="52">
        <f t="shared" si="4"/>
        <v>332.53191479204116</v>
      </c>
      <c r="I64" s="56">
        <v>0</v>
      </c>
      <c r="J64" s="56">
        <v>0</v>
      </c>
      <c r="K64" s="52">
        <f t="shared" si="5"/>
        <v>0</v>
      </c>
      <c r="L64" s="52">
        <f t="shared" si="2"/>
        <v>-5.684341886080802E-14</v>
      </c>
      <c r="M64" s="52">
        <f t="shared" si="3"/>
        <v>-5.684341886080802E-14</v>
      </c>
      <c r="N64" s="13"/>
      <c r="O64" s="14"/>
    </row>
    <row r="65" spans="1:15" s="15" customFormat="1" ht="12" customHeight="1">
      <c r="A65" s="3"/>
      <c r="B65" s="53">
        <v>54</v>
      </c>
      <c r="C65" s="54"/>
      <c r="D65" s="55" t="s">
        <v>213</v>
      </c>
      <c r="E65" s="56">
        <v>518.439173255582</v>
      </c>
      <c r="F65" s="56">
        <v>518.4391732555821</v>
      </c>
      <c r="G65" s="56">
        <v>0</v>
      </c>
      <c r="H65" s="52">
        <f t="shared" si="4"/>
        <v>518.4391732555821</v>
      </c>
      <c r="I65" s="56">
        <v>0</v>
      </c>
      <c r="J65" s="56">
        <v>0</v>
      </c>
      <c r="K65" s="52">
        <f t="shared" si="5"/>
        <v>0</v>
      </c>
      <c r="L65" s="52">
        <f t="shared" si="2"/>
        <v>-1.1368683772161603E-13</v>
      </c>
      <c r="M65" s="52">
        <f t="shared" si="3"/>
        <v>-1.1368683772161603E-13</v>
      </c>
      <c r="N65" s="13"/>
      <c r="O65" s="14"/>
    </row>
    <row r="66" spans="1:15" s="15" customFormat="1" ht="12" customHeight="1">
      <c r="A66" s="3"/>
      <c r="B66" s="53">
        <v>55</v>
      </c>
      <c r="C66" s="54"/>
      <c r="D66" s="55" t="s">
        <v>214</v>
      </c>
      <c r="E66" s="56">
        <v>422.489979198568</v>
      </c>
      <c r="F66" s="56">
        <v>422.489979198568</v>
      </c>
      <c r="G66" s="56">
        <v>0</v>
      </c>
      <c r="H66" s="52">
        <f t="shared" si="4"/>
        <v>422.489979198568</v>
      </c>
      <c r="I66" s="56">
        <v>0</v>
      </c>
      <c r="J66" s="56">
        <v>0</v>
      </c>
      <c r="K66" s="52">
        <f t="shared" si="5"/>
        <v>0</v>
      </c>
      <c r="L66" s="52">
        <f t="shared" si="2"/>
        <v>0</v>
      </c>
      <c r="M66" s="52">
        <f t="shared" si="3"/>
        <v>0</v>
      </c>
      <c r="N66" s="13"/>
      <c r="O66" s="14"/>
    </row>
    <row r="67" spans="1:15" s="15" customFormat="1" ht="12" customHeight="1">
      <c r="A67" s="3"/>
      <c r="B67" s="53">
        <v>57</v>
      </c>
      <c r="C67" s="54"/>
      <c r="D67" s="55" t="s">
        <v>215</v>
      </c>
      <c r="E67" s="56">
        <v>274.4663304720347</v>
      </c>
      <c r="F67" s="56">
        <v>274.46633047203477</v>
      </c>
      <c r="G67" s="56">
        <v>0</v>
      </c>
      <c r="H67" s="52">
        <f t="shared" si="4"/>
        <v>274.46633047203477</v>
      </c>
      <c r="I67" s="56">
        <v>0</v>
      </c>
      <c r="J67" s="56">
        <v>0</v>
      </c>
      <c r="K67" s="52">
        <f t="shared" si="5"/>
        <v>0</v>
      </c>
      <c r="L67" s="52">
        <f t="shared" si="2"/>
        <v>-5.684341886080802E-14</v>
      </c>
      <c r="M67" s="52">
        <f t="shared" si="3"/>
        <v>-5.684341886080802E-14</v>
      </c>
      <c r="N67" s="13"/>
      <c r="O67" s="14"/>
    </row>
    <row r="68" spans="1:15" s="15" customFormat="1" ht="22.5" customHeight="1">
      <c r="A68" s="3"/>
      <c r="B68" s="53">
        <v>58</v>
      </c>
      <c r="C68" s="54"/>
      <c r="D68" s="55" t="s">
        <v>216</v>
      </c>
      <c r="E68" s="56">
        <v>1555.6067628754247</v>
      </c>
      <c r="F68" s="56">
        <v>1555.6067628754247</v>
      </c>
      <c r="G68" s="56">
        <v>0</v>
      </c>
      <c r="H68" s="52">
        <f t="shared" si="4"/>
        <v>1555.6067628754247</v>
      </c>
      <c r="I68" s="56">
        <v>0</v>
      </c>
      <c r="J68" s="56">
        <v>0</v>
      </c>
      <c r="K68" s="52">
        <f t="shared" si="5"/>
        <v>0</v>
      </c>
      <c r="L68" s="52">
        <f t="shared" si="2"/>
        <v>0</v>
      </c>
      <c r="M68" s="52">
        <f t="shared" si="3"/>
        <v>0</v>
      </c>
      <c r="N68" s="13"/>
      <c r="O68" s="14"/>
    </row>
    <row r="69" spans="1:15" s="15" customFormat="1" ht="15.75" customHeight="1">
      <c r="A69" s="3"/>
      <c r="B69" s="53">
        <v>59</v>
      </c>
      <c r="C69" s="54"/>
      <c r="D69" s="55" t="s">
        <v>217</v>
      </c>
      <c r="E69" s="56">
        <v>604.2984578667316</v>
      </c>
      <c r="F69" s="56">
        <v>604.2984578667315</v>
      </c>
      <c r="G69" s="56">
        <v>0</v>
      </c>
      <c r="H69" s="52">
        <f t="shared" si="4"/>
        <v>604.2984578667315</v>
      </c>
      <c r="I69" s="56">
        <v>0</v>
      </c>
      <c r="J69" s="56">
        <v>0</v>
      </c>
      <c r="K69" s="52">
        <f t="shared" si="5"/>
        <v>0</v>
      </c>
      <c r="L69" s="52">
        <f t="shared" si="2"/>
        <v>1.1368683772161603E-13</v>
      </c>
      <c r="M69" s="52">
        <f t="shared" si="3"/>
        <v>1.1368683772161603E-13</v>
      </c>
      <c r="N69" s="13"/>
      <c r="O69" s="14"/>
    </row>
    <row r="70" spans="1:15" s="15" customFormat="1" ht="12.75" customHeight="1">
      <c r="A70" s="3"/>
      <c r="B70" s="53">
        <v>60</v>
      </c>
      <c r="C70" s="54"/>
      <c r="D70" s="55" t="s">
        <v>218</v>
      </c>
      <c r="E70" s="56">
        <v>2261.3929248939103</v>
      </c>
      <c r="F70" s="56">
        <v>2261.3929248939107</v>
      </c>
      <c r="G70" s="56">
        <v>0</v>
      </c>
      <c r="H70" s="52">
        <f t="shared" si="4"/>
        <v>2261.3929248939107</v>
      </c>
      <c r="I70" s="56">
        <v>0</v>
      </c>
      <c r="J70" s="56">
        <v>0</v>
      </c>
      <c r="K70" s="52">
        <f t="shared" si="5"/>
        <v>0</v>
      </c>
      <c r="L70" s="52">
        <f t="shared" si="2"/>
        <v>-4.547473508864641E-13</v>
      </c>
      <c r="M70" s="52">
        <f t="shared" si="3"/>
        <v>-4.547473508864641E-13</v>
      </c>
      <c r="N70" s="13"/>
      <c r="O70" s="14"/>
    </row>
    <row r="71" spans="1:15" s="15" customFormat="1" ht="17.25" customHeight="1">
      <c r="A71" s="3"/>
      <c r="B71" s="53">
        <v>61</v>
      </c>
      <c r="C71" s="54"/>
      <c r="D71" s="55" t="s">
        <v>219</v>
      </c>
      <c r="E71" s="56">
        <v>1535.8041120759797</v>
      </c>
      <c r="F71" s="56">
        <v>1535.8041120759792</v>
      </c>
      <c r="G71" s="56">
        <v>0</v>
      </c>
      <c r="H71" s="52">
        <f t="shared" si="4"/>
        <v>1535.8041120759792</v>
      </c>
      <c r="I71" s="56">
        <v>0</v>
      </c>
      <c r="J71" s="56">
        <v>0</v>
      </c>
      <c r="K71" s="52">
        <f t="shared" si="5"/>
        <v>0</v>
      </c>
      <c r="L71" s="52">
        <f t="shared" si="2"/>
        <v>4.547473508864641E-13</v>
      </c>
      <c r="M71" s="52">
        <f t="shared" si="3"/>
        <v>4.547473508864641E-13</v>
      </c>
      <c r="N71" s="13"/>
      <c r="O71" s="14"/>
    </row>
    <row r="72" spans="1:15" s="15" customFormat="1" ht="15.75" customHeight="1">
      <c r="A72" s="3"/>
      <c r="B72" s="53">
        <v>62</v>
      </c>
      <c r="C72" s="54"/>
      <c r="D72" s="55" t="s">
        <v>29</v>
      </c>
      <c r="E72" s="56">
        <v>12647.994649541866</v>
      </c>
      <c r="F72" s="56">
        <v>12242.283743675944</v>
      </c>
      <c r="G72" s="56">
        <v>325.6719953755345</v>
      </c>
      <c r="H72" s="52">
        <f t="shared" si="4"/>
        <v>12567.955739051478</v>
      </c>
      <c r="I72" s="56">
        <v>0</v>
      </c>
      <c r="J72" s="56">
        <v>53.35927372053452</v>
      </c>
      <c r="K72" s="52">
        <f t="shared" si="5"/>
        <v>53.35927372053452</v>
      </c>
      <c r="L72" s="52">
        <f t="shared" si="2"/>
        <v>26.679636769853417</v>
      </c>
      <c r="M72" s="52">
        <f t="shared" si="3"/>
        <v>80.03891049038793</v>
      </c>
      <c r="N72" s="13"/>
      <c r="O72" s="14"/>
    </row>
    <row r="73" spans="1:15" s="15" customFormat="1" ht="12" customHeight="1">
      <c r="A73" s="3"/>
      <c r="B73" s="53">
        <v>63</v>
      </c>
      <c r="C73" s="54"/>
      <c r="D73" s="55" t="s">
        <v>30</v>
      </c>
      <c r="E73" s="56">
        <v>16626.928419565895</v>
      </c>
      <c r="F73" s="56">
        <v>7146.07666480484</v>
      </c>
      <c r="G73" s="56">
        <v>557.6971622603853</v>
      </c>
      <c r="H73" s="52">
        <f t="shared" si="4"/>
        <v>7703.773827065225</v>
      </c>
      <c r="I73" s="56">
        <v>0</v>
      </c>
      <c r="J73" s="56">
        <v>557.6971622603853</v>
      </c>
      <c r="K73" s="52">
        <f t="shared" si="5"/>
        <v>557.6971622603853</v>
      </c>
      <c r="L73" s="52">
        <f t="shared" si="2"/>
        <v>8365.457430240283</v>
      </c>
      <c r="M73" s="52">
        <f t="shared" si="3"/>
        <v>8923.154592500669</v>
      </c>
      <c r="N73" s="13"/>
      <c r="O73" s="14"/>
    </row>
    <row r="74" spans="1:15" s="15" customFormat="1" ht="12" customHeight="1">
      <c r="A74" s="3"/>
      <c r="B74" s="53">
        <v>64</v>
      </c>
      <c r="C74" s="54"/>
      <c r="D74" s="55" t="s">
        <v>220</v>
      </c>
      <c r="E74" s="56">
        <v>133.5251111783609</v>
      </c>
      <c r="F74" s="56">
        <v>133.52511117836087</v>
      </c>
      <c r="G74" s="56">
        <v>0</v>
      </c>
      <c r="H74" s="52">
        <f t="shared" si="4"/>
        <v>133.52511117836087</v>
      </c>
      <c r="I74" s="56">
        <v>0</v>
      </c>
      <c r="J74" s="56">
        <v>0</v>
      </c>
      <c r="K74" s="52">
        <f t="shared" si="5"/>
        <v>0</v>
      </c>
      <c r="L74" s="52">
        <f t="shared" si="2"/>
        <v>2.842170943040401E-14</v>
      </c>
      <c r="M74" s="52">
        <f t="shared" si="3"/>
        <v>2.842170943040401E-14</v>
      </c>
      <c r="N74" s="13"/>
      <c r="O74" s="14"/>
    </row>
    <row r="75" spans="1:15" s="15" customFormat="1" ht="12" customHeight="1">
      <c r="A75" s="3"/>
      <c r="B75" s="53">
        <v>65</v>
      </c>
      <c r="C75" s="54"/>
      <c r="D75" s="55" t="s">
        <v>221</v>
      </c>
      <c r="E75" s="56">
        <v>1362.8058019715745</v>
      </c>
      <c r="F75" s="56">
        <v>1362.8058019715747</v>
      </c>
      <c r="G75" s="56">
        <v>0</v>
      </c>
      <c r="H75" s="52">
        <f t="shared" si="4"/>
        <v>1362.8058019715747</v>
      </c>
      <c r="I75" s="56">
        <v>0</v>
      </c>
      <c r="J75" s="56">
        <v>0</v>
      </c>
      <c r="K75" s="52">
        <f t="shared" si="5"/>
        <v>0</v>
      </c>
      <c r="L75" s="52">
        <f t="shared" si="2"/>
        <v>-2.2737367544323206E-13</v>
      </c>
      <c r="M75" s="52">
        <f t="shared" si="3"/>
        <v>-2.2737367544323206E-13</v>
      </c>
      <c r="N75" s="13"/>
      <c r="O75" s="14"/>
    </row>
    <row r="76" spans="1:15" s="15" customFormat="1" ht="12" customHeight="1">
      <c r="A76" s="3"/>
      <c r="B76" s="53">
        <v>66</v>
      </c>
      <c r="C76" s="54"/>
      <c r="D76" s="55" t="s">
        <v>222</v>
      </c>
      <c r="E76" s="56">
        <v>1495.6056787127704</v>
      </c>
      <c r="F76" s="56">
        <v>1495.6056787127704</v>
      </c>
      <c r="G76" s="56">
        <v>0</v>
      </c>
      <c r="H76" s="52">
        <f t="shared" si="4"/>
        <v>1495.6056787127704</v>
      </c>
      <c r="I76" s="56">
        <v>0</v>
      </c>
      <c r="J76" s="56">
        <v>0</v>
      </c>
      <c r="K76" s="52">
        <f t="shared" si="5"/>
        <v>0</v>
      </c>
      <c r="L76" s="52">
        <f t="shared" si="2"/>
        <v>0</v>
      </c>
      <c r="M76" s="52">
        <f t="shared" si="3"/>
        <v>0</v>
      </c>
      <c r="N76" s="13"/>
      <c r="O76" s="14"/>
    </row>
    <row r="77" spans="1:15" s="15" customFormat="1" ht="15.75" customHeight="1">
      <c r="A77" s="3"/>
      <c r="B77" s="53">
        <v>67</v>
      </c>
      <c r="C77" s="54"/>
      <c r="D77" s="55" t="s">
        <v>223</v>
      </c>
      <c r="E77" s="56">
        <v>408.00052345111953</v>
      </c>
      <c r="F77" s="56">
        <v>408.0005234511196</v>
      </c>
      <c r="G77" s="56">
        <v>0</v>
      </c>
      <c r="H77" s="52">
        <f t="shared" si="4"/>
        <v>408.0005234511196</v>
      </c>
      <c r="I77" s="56">
        <v>0</v>
      </c>
      <c r="J77" s="56">
        <v>0</v>
      </c>
      <c r="K77" s="52">
        <f t="shared" si="5"/>
        <v>0</v>
      </c>
      <c r="L77" s="52">
        <f t="shared" si="2"/>
        <v>-5.684341886080802E-14</v>
      </c>
      <c r="M77" s="52">
        <f t="shared" si="3"/>
        <v>-5.684341886080802E-14</v>
      </c>
      <c r="N77" s="13"/>
      <c r="O77" s="14"/>
    </row>
    <row r="78" spans="1:15" s="15" customFormat="1" ht="12" customHeight="1">
      <c r="A78" s="3"/>
      <c r="B78" s="53">
        <v>68</v>
      </c>
      <c r="C78" s="54"/>
      <c r="D78" s="55" t="s">
        <v>31</v>
      </c>
      <c r="E78" s="56">
        <v>1851.9358215128443</v>
      </c>
      <c r="F78" s="56">
        <v>1590.9456887209315</v>
      </c>
      <c r="G78" s="56">
        <v>44.62952243025571</v>
      </c>
      <c r="H78" s="52">
        <f t="shared" si="4"/>
        <v>1635.5752111511872</v>
      </c>
      <c r="I78" s="56">
        <v>0</v>
      </c>
      <c r="J78" s="56">
        <v>43.18026203460282</v>
      </c>
      <c r="K78" s="52">
        <f t="shared" si="5"/>
        <v>43.18026203460282</v>
      </c>
      <c r="L78" s="52">
        <f aca="true" t="shared" si="6" ref="L78:L141">E78-H78-K78</f>
        <v>173.18034832705428</v>
      </c>
      <c r="M78" s="52">
        <f aca="true" t="shared" si="7" ref="M78:M141">K78+L78</f>
        <v>216.3606103616571</v>
      </c>
      <c r="N78" s="13"/>
      <c r="O78" s="14"/>
    </row>
    <row r="79" spans="1:15" s="15" customFormat="1" ht="12" customHeight="1">
      <c r="A79" s="3"/>
      <c r="B79" s="53">
        <v>69</v>
      </c>
      <c r="C79" s="54"/>
      <c r="D79" s="55" t="s">
        <v>224</v>
      </c>
      <c r="E79" s="56">
        <v>662.5071597496951</v>
      </c>
      <c r="F79" s="56">
        <v>662.5071597496951</v>
      </c>
      <c r="G79" s="56">
        <v>0</v>
      </c>
      <c r="H79" s="52">
        <f t="shared" si="4"/>
        <v>662.5071597496951</v>
      </c>
      <c r="I79" s="56">
        <v>0</v>
      </c>
      <c r="J79" s="56">
        <v>0</v>
      </c>
      <c r="K79" s="52">
        <f t="shared" si="5"/>
        <v>0</v>
      </c>
      <c r="L79" s="52">
        <f t="shared" si="6"/>
        <v>0</v>
      </c>
      <c r="M79" s="52">
        <f t="shared" si="7"/>
        <v>0</v>
      </c>
      <c r="N79" s="13"/>
      <c r="O79" s="14"/>
    </row>
    <row r="80" spans="1:15" s="20" customFormat="1" ht="12" customHeight="1">
      <c r="A80" s="19"/>
      <c r="B80" s="53">
        <v>70</v>
      </c>
      <c r="C80" s="54"/>
      <c r="D80" s="55" t="s">
        <v>225</v>
      </c>
      <c r="E80" s="56">
        <v>740.3368069134689</v>
      </c>
      <c r="F80" s="56">
        <v>740.3368069134688</v>
      </c>
      <c r="G80" s="56">
        <v>0</v>
      </c>
      <c r="H80" s="52">
        <f aca="true" t="shared" si="8" ref="H80:H143">F80+G80</f>
        <v>740.3368069134688</v>
      </c>
      <c r="I80" s="56">
        <v>0</v>
      </c>
      <c r="J80" s="56">
        <v>0</v>
      </c>
      <c r="K80" s="52">
        <f aca="true" t="shared" si="9" ref="K80:K143">I80+J80</f>
        <v>0</v>
      </c>
      <c r="L80" s="52">
        <f t="shared" si="6"/>
        <v>1.1368683772161603E-13</v>
      </c>
      <c r="M80" s="52">
        <f t="shared" si="7"/>
        <v>1.1368683772161603E-13</v>
      </c>
      <c r="N80" s="13"/>
      <c r="O80" s="14"/>
    </row>
    <row r="81" spans="1:15" s="20" customFormat="1" ht="12" customHeight="1">
      <c r="A81" s="19"/>
      <c r="B81" s="53">
        <v>71</v>
      </c>
      <c r="C81" s="54"/>
      <c r="D81" s="57" t="s">
        <v>226</v>
      </c>
      <c r="E81" s="56">
        <v>270.80964495922365</v>
      </c>
      <c r="F81" s="56">
        <v>270.8096449592237</v>
      </c>
      <c r="G81" s="56">
        <v>0</v>
      </c>
      <c r="H81" s="52">
        <f t="shared" si="8"/>
        <v>270.8096449592237</v>
      </c>
      <c r="I81" s="56">
        <v>0</v>
      </c>
      <c r="J81" s="56">
        <v>0</v>
      </c>
      <c r="K81" s="52">
        <f t="shared" si="9"/>
        <v>0</v>
      </c>
      <c r="L81" s="52">
        <f t="shared" si="6"/>
        <v>-5.684341886080802E-14</v>
      </c>
      <c r="M81" s="52">
        <f t="shared" si="7"/>
        <v>-5.684341886080802E-14</v>
      </c>
      <c r="N81" s="13"/>
      <c r="O81" s="14"/>
    </row>
    <row r="82" spans="1:15" s="15" customFormat="1" ht="12" customHeight="1">
      <c r="A82" s="3"/>
      <c r="B82" s="53">
        <v>72</v>
      </c>
      <c r="C82" s="54"/>
      <c r="D82" s="55" t="s">
        <v>227</v>
      </c>
      <c r="E82" s="56">
        <v>616.5792751136963</v>
      </c>
      <c r="F82" s="56">
        <v>616.5792751136963</v>
      </c>
      <c r="G82" s="56">
        <v>0</v>
      </c>
      <c r="H82" s="52">
        <f t="shared" si="8"/>
        <v>616.5792751136963</v>
      </c>
      <c r="I82" s="56">
        <v>0</v>
      </c>
      <c r="J82" s="56">
        <v>0</v>
      </c>
      <c r="K82" s="52">
        <f t="shared" si="9"/>
        <v>0</v>
      </c>
      <c r="L82" s="52">
        <f t="shared" si="6"/>
        <v>0</v>
      </c>
      <c r="M82" s="52">
        <f t="shared" si="7"/>
        <v>0</v>
      </c>
      <c r="N82" s="13"/>
      <c r="O82" s="14"/>
    </row>
    <row r="83" spans="1:15" s="15" customFormat="1" ht="12" customHeight="1">
      <c r="A83" s="3"/>
      <c r="B83" s="53">
        <v>73</v>
      </c>
      <c r="C83" s="54"/>
      <c r="D83" s="55" t="s">
        <v>228</v>
      </c>
      <c r="E83" s="56">
        <v>844.6707878588999</v>
      </c>
      <c r="F83" s="56">
        <v>844.6707878588998</v>
      </c>
      <c r="G83" s="56">
        <v>0</v>
      </c>
      <c r="H83" s="52">
        <f t="shared" si="8"/>
        <v>844.6707878588998</v>
      </c>
      <c r="I83" s="56">
        <v>0</v>
      </c>
      <c r="J83" s="56">
        <v>0</v>
      </c>
      <c r="K83" s="52">
        <f t="shared" si="9"/>
        <v>0</v>
      </c>
      <c r="L83" s="52">
        <f t="shared" si="6"/>
        <v>1.1368683772161603E-13</v>
      </c>
      <c r="M83" s="52">
        <f t="shared" si="7"/>
        <v>1.1368683772161603E-13</v>
      </c>
      <c r="N83" s="13"/>
      <c r="O83" s="14"/>
    </row>
    <row r="84" spans="1:15" s="15" customFormat="1" ht="12" customHeight="1">
      <c r="A84" s="3"/>
      <c r="B84" s="53">
        <v>74</v>
      </c>
      <c r="C84" s="54"/>
      <c r="D84" s="55" t="s">
        <v>229</v>
      </c>
      <c r="E84" s="56">
        <v>126.63502605079464</v>
      </c>
      <c r="F84" s="56">
        <v>126.63502605079461</v>
      </c>
      <c r="G84" s="56">
        <v>0</v>
      </c>
      <c r="H84" s="52">
        <f t="shared" si="8"/>
        <v>126.63502605079461</v>
      </c>
      <c r="I84" s="56">
        <v>0</v>
      </c>
      <c r="J84" s="56">
        <v>0</v>
      </c>
      <c r="K84" s="52">
        <f t="shared" si="9"/>
        <v>0</v>
      </c>
      <c r="L84" s="52">
        <f t="shared" si="6"/>
        <v>2.842170943040401E-14</v>
      </c>
      <c r="M84" s="52">
        <f t="shared" si="7"/>
        <v>2.842170943040401E-14</v>
      </c>
      <c r="N84" s="13"/>
      <c r="O84" s="14"/>
    </row>
    <row r="85" spans="1:15" s="15" customFormat="1" ht="12" customHeight="1">
      <c r="A85" s="3"/>
      <c r="B85" s="53">
        <v>75</v>
      </c>
      <c r="C85" s="54"/>
      <c r="D85" s="55" t="s">
        <v>230</v>
      </c>
      <c r="E85" s="56">
        <v>230.50871149699904</v>
      </c>
      <c r="F85" s="56">
        <v>230.50871149699904</v>
      </c>
      <c r="G85" s="56">
        <v>0</v>
      </c>
      <c r="H85" s="52">
        <f t="shared" si="8"/>
        <v>230.50871149699904</v>
      </c>
      <c r="I85" s="56">
        <v>0</v>
      </c>
      <c r="J85" s="56">
        <v>0</v>
      </c>
      <c r="K85" s="52">
        <f t="shared" si="9"/>
        <v>0</v>
      </c>
      <c r="L85" s="52">
        <f t="shared" si="6"/>
        <v>0</v>
      </c>
      <c r="M85" s="52">
        <f t="shared" si="7"/>
        <v>0</v>
      </c>
      <c r="N85" s="13"/>
      <c r="O85" s="14"/>
    </row>
    <row r="86" spans="1:15" s="15" customFormat="1" ht="12" customHeight="1">
      <c r="A86" s="3"/>
      <c r="B86" s="53">
        <v>76</v>
      </c>
      <c r="C86" s="54"/>
      <c r="D86" s="55" t="s">
        <v>231</v>
      </c>
      <c r="E86" s="56">
        <v>374.357304196669</v>
      </c>
      <c r="F86" s="56">
        <v>374.357304196669</v>
      </c>
      <c r="G86" s="56">
        <v>0</v>
      </c>
      <c r="H86" s="52">
        <f t="shared" si="8"/>
        <v>374.357304196669</v>
      </c>
      <c r="I86" s="56">
        <v>0</v>
      </c>
      <c r="J86" s="56">
        <v>0</v>
      </c>
      <c r="K86" s="52">
        <f t="shared" si="9"/>
        <v>0</v>
      </c>
      <c r="L86" s="52">
        <f t="shared" si="6"/>
        <v>0</v>
      </c>
      <c r="M86" s="52">
        <f t="shared" si="7"/>
        <v>0</v>
      </c>
      <c r="N86" s="13"/>
      <c r="O86" s="14"/>
    </row>
    <row r="87" spans="1:15" s="15" customFormat="1" ht="12" customHeight="1">
      <c r="A87" s="3"/>
      <c r="B87" s="53">
        <v>77</v>
      </c>
      <c r="C87" s="54"/>
      <c r="D87" s="57" t="s">
        <v>232</v>
      </c>
      <c r="E87" s="56">
        <v>287.33357408905107</v>
      </c>
      <c r="F87" s="56">
        <v>287.33357408905107</v>
      </c>
      <c r="G87" s="56">
        <v>0</v>
      </c>
      <c r="H87" s="52">
        <f t="shared" si="8"/>
        <v>287.33357408905107</v>
      </c>
      <c r="I87" s="56">
        <v>0</v>
      </c>
      <c r="J87" s="56">
        <v>0</v>
      </c>
      <c r="K87" s="52">
        <f t="shared" si="9"/>
        <v>0</v>
      </c>
      <c r="L87" s="52">
        <f t="shared" si="6"/>
        <v>0</v>
      </c>
      <c r="M87" s="52">
        <f t="shared" si="7"/>
        <v>0</v>
      </c>
      <c r="N87" s="13"/>
      <c r="O87" s="14"/>
    </row>
    <row r="88" spans="1:15" s="15" customFormat="1" ht="12" customHeight="1">
      <c r="A88" s="3"/>
      <c r="B88" s="53">
        <v>78</v>
      </c>
      <c r="C88" s="54"/>
      <c r="D88" s="55" t="s">
        <v>233</v>
      </c>
      <c r="E88" s="56">
        <v>4.920227168429411</v>
      </c>
      <c r="F88" s="56">
        <v>4.920227168429411</v>
      </c>
      <c r="G88" s="56">
        <v>0</v>
      </c>
      <c r="H88" s="52">
        <f t="shared" si="8"/>
        <v>4.920227168429411</v>
      </c>
      <c r="I88" s="56">
        <v>0</v>
      </c>
      <c r="J88" s="56">
        <v>0</v>
      </c>
      <c r="K88" s="52">
        <f t="shared" si="9"/>
        <v>0</v>
      </c>
      <c r="L88" s="52">
        <f t="shared" si="6"/>
        <v>0</v>
      </c>
      <c r="M88" s="52">
        <f t="shared" si="7"/>
        <v>0</v>
      </c>
      <c r="N88" s="13"/>
      <c r="O88" s="14"/>
    </row>
    <row r="89" spans="1:15" s="15" customFormat="1" ht="12" customHeight="1">
      <c r="A89" s="3"/>
      <c r="B89" s="53">
        <v>79</v>
      </c>
      <c r="C89" s="54"/>
      <c r="D89" s="55" t="s">
        <v>234</v>
      </c>
      <c r="E89" s="56">
        <v>2541.216956127714</v>
      </c>
      <c r="F89" s="56">
        <v>2541.2169561277137</v>
      </c>
      <c r="G89" s="56">
        <v>0</v>
      </c>
      <c r="H89" s="52">
        <f t="shared" si="8"/>
        <v>2541.2169561277137</v>
      </c>
      <c r="I89" s="56">
        <v>0</v>
      </c>
      <c r="J89" s="56">
        <v>0</v>
      </c>
      <c r="K89" s="52">
        <f t="shared" si="9"/>
        <v>0</v>
      </c>
      <c r="L89" s="52">
        <f t="shared" si="6"/>
        <v>4.547473508864641E-13</v>
      </c>
      <c r="M89" s="52">
        <f t="shared" si="7"/>
        <v>4.547473508864641E-13</v>
      </c>
      <c r="N89" s="13"/>
      <c r="O89" s="14"/>
    </row>
    <row r="90" spans="1:15" s="15" customFormat="1" ht="12" customHeight="1">
      <c r="A90" s="4" t="s">
        <v>0</v>
      </c>
      <c r="B90" s="58">
        <v>80</v>
      </c>
      <c r="C90" s="59"/>
      <c r="D90" s="60" t="s">
        <v>235</v>
      </c>
      <c r="E90" s="56">
        <v>588.2871629954765</v>
      </c>
      <c r="F90" s="56">
        <v>588.2871629954766</v>
      </c>
      <c r="G90" s="56">
        <v>0</v>
      </c>
      <c r="H90" s="52">
        <f t="shared" si="8"/>
        <v>588.2871629954766</v>
      </c>
      <c r="I90" s="56">
        <v>0</v>
      </c>
      <c r="J90" s="56">
        <v>0</v>
      </c>
      <c r="K90" s="52">
        <f t="shared" si="9"/>
        <v>0</v>
      </c>
      <c r="L90" s="52">
        <f t="shared" si="6"/>
        <v>-1.1368683772161603E-13</v>
      </c>
      <c r="M90" s="52">
        <f t="shared" si="7"/>
        <v>-1.1368683772161603E-13</v>
      </c>
      <c r="N90" s="16"/>
      <c r="O90" s="14"/>
    </row>
    <row r="91" spans="1:15" s="8" customFormat="1" ht="12" customHeight="1">
      <c r="A91" s="5"/>
      <c r="B91" s="61">
        <v>82</v>
      </c>
      <c r="C91" s="62"/>
      <c r="D91" s="63" t="s">
        <v>236</v>
      </c>
      <c r="E91" s="64">
        <v>11.969180083874388</v>
      </c>
      <c r="F91" s="64">
        <v>11.969180083874386</v>
      </c>
      <c r="G91" s="64">
        <v>0</v>
      </c>
      <c r="H91" s="52">
        <f t="shared" si="8"/>
        <v>11.969180083874386</v>
      </c>
      <c r="I91" s="64">
        <v>0</v>
      </c>
      <c r="J91" s="64">
        <v>0</v>
      </c>
      <c r="K91" s="52">
        <f t="shared" si="9"/>
        <v>0</v>
      </c>
      <c r="L91" s="52">
        <f t="shared" si="6"/>
        <v>1.7763568394002505E-15</v>
      </c>
      <c r="M91" s="52">
        <f t="shared" si="7"/>
        <v>1.7763568394002505E-15</v>
      </c>
      <c r="N91" s="17"/>
      <c r="O91" s="12"/>
    </row>
    <row r="92" spans="1:15" s="8" customFormat="1" ht="12" customHeight="1">
      <c r="A92" s="5"/>
      <c r="B92" s="61">
        <v>83</v>
      </c>
      <c r="C92" s="62"/>
      <c r="D92" s="63" t="s">
        <v>237</v>
      </c>
      <c r="E92" s="64">
        <v>18.258924620553273</v>
      </c>
      <c r="F92" s="64">
        <v>18.25892462055327</v>
      </c>
      <c r="G92" s="64">
        <v>0</v>
      </c>
      <c r="H92" s="52">
        <f t="shared" si="8"/>
        <v>18.25892462055327</v>
      </c>
      <c r="I92" s="64">
        <v>0</v>
      </c>
      <c r="J92" s="64">
        <v>0</v>
      </c>
      <c r="K92" s="52">
        <f t="shared" si="9"/>
        <v>0</v>
      </c>
      <c r="L92" s="52">
        <f t="shared" si="6"/>
        <v>3.552713678800501E-15</v>
      </c>
      <c r="M92" s="52">
        <f t="shared" si="7"/>
        <v>3.552713678800501E-15</v>
      </c>
      <c r="N92" s="17"/>
      <c r="O92" s="12"/>
    </row>
    <row r="93" spans="1:15" s="8" customFormat="1" ht="12" customHeight="1">
      <c r="A93" s="5"/>
      <c r="B93" s="61">
        <v>84</v>
      </c>
      <c r="C93" s="62"/>
      <c r="D93" s="63" t="s">
        <v>238</v>
      </c>
      <c r="E93" s="64">
        <v>269.4869883</v>
      </c>
      <c r="F93" s="64">
        <v>269.4869883</v>
      </c>
      <c r="G93" s="64">
        <v>0</v>
      </c>
      <c r="H93" s="52">
        <f t="shared" si="8"/>
        <v>269.4869883</v>
      </c>
      <c r="I93" s="64">
        <v>0</v>
      </c>
      <c r="J93" s="64">
        <v>0</v>
      </c>
      <c r="K93" s="52">
        <f t="shared" si="9"/>
        <v>0</v>
      </c>
      <c r="L93" s="52">
        <f t="shared" si="6"/>
        <v>0</v>
      </c>
      <c r="M93" s="52">
        <f t="shared" si="7"/>
        <v>0</v>
      </c>
      <c r="N93" s="17"/>
      <c r="O93" s="12"/>
    </row>
    <row r="94" spans="1:15" s="8" customFormat="1" ht="12" customHeight="1">
      <c r="A94" s="5"/>
      <c r="B94" s="61">
        <v>87</v>
      </c>
      <c r="C94" s="62"/>
      <c r="D94" s="63" t="s">
        <v>239</v>
      </c>
      <c r="E94" s="64">
        <v>981.4766470752679</v>
      </c>
      <c r="F94" s="64">
        <v>981.4766470752681</v>
      </c>
      <c r="G94" s="64">
        <v>0</v>
      </c>
      <c r="H94" s="52">
        <f t="shared" si="8"/>
        <v>981.4766470752681</v>
      </c>
      <c r="I94" s="64">
        <v>0</v>
      </c>
      <c r="J94" s="64">
        <v>0</v>
      </c>
      <c r="K94" s="52">
        <f t="shared" si="9"/>
        <v>0</v>
      </c>
      <c r="L94" s="52">
        <f t="shared" si="6"/>
        <v>-2.2737367544323206E-13</v>
      </c>
      <c r="M94" s="52">
        <f t="shared" si="7"/>
        <v>-2.2737367544323206E-13</v>
      </c>
      <c r="N94" s="17"/>
      <c r="O94" s="12"/>
    </row>
    <row r="95" spans="1:15" s="8" customFormat="1" ht="12" customHeight="1">
      <c r="A95" s="5"/>
      <c r="B95" s="61">
        <v>90</v>
      </c>
      <c r="C95" s="62"/>
      <c r="D95" s="63" t="s">
        <v>240</v>
      </c>
      <c r="E95" s="64">
        <v>268.1105279999999</v>
      </c>
      <c r="F95" s="64">
        <v>268.11052799999993</v>
      </c>
      <c r="G95" s="64">
        <v>0</v>
      </c>
      <c r="H95" s="52">
        <f t="shared" si="8"/>
        <v>268.11052799999993</v>
      </c>
      <c r="I95" s="64">
        <v>0</v>
      </c>
      <c r="J95" s="64">
        <v>0</v>
      </c>
      <c r="K95" s="52">
        <f t="shared" si="9"/>
        <v>0</v>
      </c>
      <c r="L95" s="52">
        <f t="shared" si="6"/>
        <v>-5.684341886080802E-14</v>
      </c>
      <c r="M95" s="52">
        <f t="shared" si="7"/>
        <v>-5.684341886080802E-14</v>
      </c>
      <c r="N95" s="17"/>
      <c r="O95" s="12"/>
    </row>
    <row r="96" spans="1:15" s="8" customFormat="1" ht="12" customHeight="1">
      <c r="A96" s="5"/>
      <c r="B96" s="61">
        <v>91</v>
      </c>
      <c r="C96" s="62"/>
      <c r="D96" s="63" t="s">
        <v>241</v>
      </c>
      <c r="E96" s="64">
        <v>229.72003285104512</v>
      </c>
      <c r="F96" s="64">
        <v>229.72003285104515</v>
      </c>
      <c r="G96" s="64">
        <v>0</v>
      </c>
      <c r="H96" s="52">
        <f t="shared" si="8"/>
        <v>229.72003285104515</v>
      </c>
      <c r="I96" s="64">
        <v>0</v>
      </c>
      <c r="J96" s="64">
        <v>0</v>
      </c>
      <c r="K96" s="52">
        <f t="shared" si="9"/>
        <v>0</v>
      </c>
      <c r="L96" s="52">
        <f t="shared" si="6"/>
        <v>-2.842170943040401E-14</v>
      </c>
      <c r="M96" s="52">
        <f t="shared" si="7"/>
        <v>-2.842170943040401E-14</v>
      </c>
      <c r="N96" s="17"/>
      <c r="O96" s="12"/>
    </row>
    <row r="97" spans="1:15" s="8" customFormat="1" ht="12" customHeight="1">
      <c r="A97" s="5"/>
      <c r="B97" s="61">
        <v>92</v>
      </c>
      <c r="C97" s="62"/>
      <c r="D97" s="63" t="s">
        <v>242</v>
      </c>
      <c r="E97" s="64">
        <v>645.3502515903988</v>
      </c>
      <c r="F97" s="64">
        <v>645.3502515903987</v>
      </c>
      <c r="G97" s="64">
        <v>0</v>
      </c>
      <c r="H97" s="52">
        <f t="shared" si="8"/>
        <v>645.3502515903987</v>
      </c>
      <c r="I97" s="64">
        <v>0</v>
      </c>
      <c r="J97" s="64">
        <v>0</v>
      </c>
      <c r="K97" s="52">
        <f t="shared" si="9"/>
        <v>0</v>
      </c>
      <c r="L97" s="52">
        <f t="shared" si="6"/>
        <v>1.1368683772161603E-13</v>
      </c>
      <c r="M97" s="52">
        <f t="shared" si="7"/>
        <v>1.1368683772161603E-13</v>
      </c>
      <c r="N97" s="17"/>
      <c r="O97" s="12"/>
    </row>
    <row r="98" spans="1:15" s="8" customFormat="1" ht="12" customHeight="1">
      <c r="A98" s="5"/>
      <c r="B98" s="61">
        <v>93</v>
      </c>
      <c r="C98" s="62"/>
      <c r="D98" s="63" t="s">
        <v>243</v>
      </c>
      <c r="E98" s="64">
        <v>346.4865098141466</v>
      </c>
      <c r="F98" s="64">
        <v>346.4865098141466</v>
      </c>
      <c r="G98" s="64">
        <v>0</v>
      </c>
      <c r="H98" s="52">
        <f t="shared" si="8"/>
        <v>346.4865098141466</v>
      </c>
      <c r="I98" s="64">
        <v>0</v>
      </c>
      <c r="J98" s="64">
        <v>0</v>
      </c>
      <c r="K98" s="52">
        <f t="shared" si="9"/>
        <v>0</v>
      </c>
      <c r="L98" s="52">
        <f t="shared" si="6"/>
        <v>0</v>
      </c>
      <c r="M98" s="52">
        <f t="shared" si="7"/>
        <v>0</v>
      </c>
      <c r="N98" s="17"/>
      <c r="O98" s="12"/>
    </row>
    <row r="99" spans="1:15" s="8" customFormat="1" ht="12" customHeight="1">
      <c r="A99" s="5"/>
      <c r="B99" s="61">
        <v>94</v>
      </c>
      <c r="C99" s="62"/>
      <c r="D99" s="63" t="s">
        <v>244</v>
      </c>
      <c r="E99" s="64">
        <v>115.502973</v>
      </c>
      <c r="F99" s="64">
        <v>115.502973</v>
      </c>
      <c r="G99" s="64">
        <v>0</v>
      </c>
      <c r="H99" s="52">
        <f t="shared" si="8"/>
        <v>115.502973</v>
      </c>
      <c r="I99" s="64">
        <v>0</v>
      </c>
      <c r="J99" s="64">
        <v>0</v>
      </c>
      <c r="K99" s="52">
        <f t="shared" si="9"/>
        <v>0</v>
      </c>
      <c r="L99" s="52">
        <f t="shared" si="6"/>
        <v>0</v>
      </c>
      <c r="M99" s="52">
        <f t="shared" si="7"/>
        <v>0</v>
      </c>
      <c r="N99" s="17"/>
      <c r="O99" s="12"/>
    </row>
    <row r="100" spans="1:15" s="8" customFormat="1" ht="12" customHeight="1">
      <c r="A100" s="5"/>
      <c r="B100" s="61">
        <v>95</v>
      </c>
      <c r="C100" s="62"/>
      <c r="D100" s="63" t="s">
        <v>245</v>
      </c>
      <c r="E100" s="64">
        <v>153.68258844995526</v>
      </c>
      <c r="F100" s="64">
        <v>153.6825884499552</v>
      </c>
      <c r="G100" s="64">
        <v>0</v>
      </c>
      <c r="H100" s="52">
        <f t="shared" si="8"/>
        <v>153.6825884499552</v>
      </c>
      <c r="I100" s="64">
        <v>0</v>
      </c>
      <c r="J100" s="64">
        <v>0</v>
      </c>
      <c r="K100" s="52">
        <f t="shared" si="9"/>
        <v>0</v>
      </c>
      <c r="L100" s="52">
        <f t="shared" si="6"/>
        <v>5.684341886080802E-14</v>
      </c>
      <c r="M100" s="52">
        <f t="shared" si="7"/>
        <v>5.684341886080802E-14</v>
      </c>
      <c r="N100" s="17"/>
      <c r="O100" s="12"/>
    </row>
    <row r="101" spans="1:15" s="8" customFormat="1" ht="12" customHeight="1">
      <c r="A101" s="5"/>
      <c r="B101" s="61">
        <v>98</v>
      </c>
      <c r="C101" s="62"/>
      <c r="D101" s="63" t="s">
        <v>246</v>
      </c>
      <c r="E101" s="64">
        <v>69.40919038254809</v>
      </c>
      <c r="F101" s="64">
        <v>69.40919038254809</v>
      </c>
      <c r="G101" s="64">
        <v>0</v>
      </c>
      <c r="H101" s="52">
        <f t="shared" si="8"/>
        <v>69.40919038254809</v>
      </c>
      <c r="I101" s="64">
        <v>0</v>
      </c>
      <c r="J101" s="64">
        <v>0</v>
      </c>
      <c r="K101" s="52">
        <f t="shared" si="9"/>
        <v>0</v>
      </c>
      <c r="L101" s="52">
        <f t="shared" si="6"/>
        <v>0</v>
      </c>
      <c r="M101" s="52">
        <f t="shared" si="7"/>
        <v>0</v>
      </c>
      <c r="N101" s="17"/>
      <c r="O101" s="12"/>
    </row>
    <row r="102" spans="1:15" s="8" customFormat="1" ht="12" customHeight="1">
      <c r="A102" s="5"/>
      <c r="B102" s="61">
        <v>99</v>
      </c>
      <c r="C102" s="62"/>
      <c r="D102" s="63" t="s">
        <v>247</v>
      </c>
      <c r="E102" s="64">
        <v>894.0006527789893</v>
      </c>
      <c r="F102" s="64">
        <v>894.0006527789894</v>
      </c>
      <c r="G102" s="64">
        <v>0</v>
      </c>
      <c r="H102" s="52">
        <f t="shared" si="8"/>
        <v>894.0006527789894</v>
      </c>
      <c r="I102" s="64">
        <v>0</v>
      </c>
      <c r="J102" s="64">
        <v>0</v>
      </c>
      <c r="K102" s="52">
        <f t="shared" si="9"/>
        <v>0</v>
      </c>
      <c r="L102" s="52">
        <f t="shared" si="6"/>
        <v>-1.1368683772161603E-13</v>
      </c>
      <c r="M102" s="52">
        <f t="shared" si="7"/>
        <v>-1.1368683772161603E-13</v>
      </c>
      <c r="N102" s="17"/>
      <c r="O102" s="12"/>
    </row>
    <row r="103" spans="1:15" s="8" customFormat="1" ht="12" customHeight="1">
      <c r="A103" s="5"/>
      <c r="B103" s="61">
        <v>100</v>
      </c>
      <c r="C103" s="62"/>
      <c r="D103" s="63" t="s">
        <v>248</v>
      </c>
      <c r="E103" s="64">
        <v>1588.2974342521823</v>
      </c>
      <c r="F103" s="64">
        <v>1588.2974342521823</v>
      </c>
      <c r="G103" s="64">
        <v>0</v>
      </c>
      <c r="H103" s="52">
        <f t="shared" si="8"/>
        <v>1588.2974342521823</v>
      </c>
      <c r="I103" s="64">
        <v>0</v>
      </c>
      <c r="J103" s="64">
        <v>0</v>
      </c>
      <c r="K103" s="52">
        <f t="shared" si="9"/>
        <v>0</v>
      </c>
      <c r="L103" s="52">
        <f t="shared" si="6"/>
        <v>0</v>
      </c>
      <c r="M103" s="52">
        <f t="shared" si="7"/>
        <v>0</v>
      </c>
      <c r="N103" s="17"/>
      <c r="O103" s="12"/>
    </row>
    <row r="104" spans="1:15" s="8" customFormat="1" ht="16.5" customHeight="1">
      <c r="A104" s="5"/>
      <c r="B104" s="61">
        <v>101</v>
      </c>
      <c r="C104" s="62"/>
      <c r="D104" s="63" t="s">
        <v>249</v>
      </c>
      <c r="E104" s="64">
        <v>556.2428714174282</v>
      </c>
      <c r="F104" s="64">
        <v>556.2428714174284</v>
      </c>
      <c r="G104" s="64">
        <v>0</v>
      </c>
      <c r="H104" s="52">
        <f t="shared" si="8"/>
        <v>556.2428714174284</v>
      </c>
      <c r="I104" s="64">
        <v>0</v>
      </c>
      <c r="J104" s="64">
        <v>0</v>
      </c>
      <c r="K104" s="52">
        <f t="shared" si="9"/>
        <v>0</v>
      </c>
      <c r="L104" s="52">
        <f t="shared" si="6"/>
        <v>-2.2737367544323206E-13</v>
      </c>
      <c r="M104" s="52">
        <f t="shared" si="7"/>
        <v>-2.2737367544323206E-13</v>
      </c>
      <c r="N104" s="17"/>
      <c r="O104" s="12"/>
    </row>
    <row r="105" spans="1:15" s="8" customFormat="1" ht="12" customHeight="1">
      <c r="A105" s="5"/>
      <c r="B105" s="61">
        <v>102</v>
      </c>
      <c r="C105" s="62"/>
      <c r="D105" s="63" t="s">
        <v>250</v>
      </c>
      <c r="E105" s="64">
        <v>384.79989062491995</v>
      </c>
      <c r="F105" s="64">
        <v>384.79989062491995</v>
      </c>
      <c r="G105" s="64">
        <v>0</v>
      </c>
      <c r="H105" s="52">
        <f t="shared" si="8"/>
        <v>384.79989062491995</v>
      </c>
      <c r="I105" s="64">
        <v>0</v>
      </c>
      <c r="J105" s="64">
        <v>0</v>
      </c>
      <c r="K105" s="52">
        <f t="shared" si="9"/>
        <v>0</v>
      </c>
      <c r="L105" s="52">
        <f t="shared" si="6"/>
        <v>0</v>
      </c>
      <c r="M105" s="52">
        <f t="shared" si="7"/>
        <v>0</v>
      </c>
      <c r="N105" s="17"/>
      <c r="O105" s="12"/>
    </row>
    <row r="106" spans="1:15" s="8" customFormat="1" ht="12" customHeight="1">
      <c r="A106" s="5"/>
      <c r="B106" s="61">
        <v>103</v>
      </c>
      <c r="C106" s="62"/>
      <c r="D106" s="63" t="s">
        <v>251</v>
      </c>
      <c r="E106" s="64">
        <v>133.47978330093167</v>
      </c>
      <c r="F106" s="64">
        <v>133.47978330093162</v>
      </c>
      <c r="G106" s="64">
        <v>0</v>
      </c>
      <c r="H106" s="52">
        <f t="shared" si="8"/>
        <v>133.47978330093162</v>
      </c>
      <c r="I106" s="64">
        <v>0</v>
      </c>
      <c r="J106" s="64">
        <v>0</v>
      </c>
      <c r="K106" s="52">
        <f t="shared" si="9"/>
        <v>0</v>
      </c>
      <c r="L106" s="52">
        <f t="shared" si="6"/>
        <v>5.684341886080802E-14</v>
      </c>
      <c r="M106" s="52">
        <f t="shared" si="7"/>
        <v>5.684341886080802E-14</v>
      </c>
      <c r="N106" s="17"/>
      <c r="O106" s="12"/>
    </row>
    <row r="107" spans="1:15" s="8" customFormat="1" ht="12" customHeight="1">
      <c r="A107" s="5"/>
      <c r="B107" s="61">
        <v>104</v>
      </c>
      <c r="C107" s="62"/>
      <c r="D107" s="63" t="s">
        <v>146</v>
      </c>
      <c r="E107" s="64">
        <v>3716.117766272133</v>
      </c>
      <c r="F107" s="64">
        <v>3506.5249574360214</v>
      </c>
      <c r="G107" s="64">
        <v>11.150780604167423</v>
      </c>
      <c r="H107" s="52">
        <f t="shared" si="8"/>
        <v>3517.6757380401887</v>
      </c>
      <c r="I107" s="64">
        <v>0</v>
      </c>
      <c r="J107" s="64">
        <v>11.150780604167423</v>
      </c>
      <c r="K107" s="52">
        <f t="shared" si="9"/>
        <v>11.150780604167423</v>
      </c>
      <c r="L107" s="52">
        <f t="shared" si="6"/>
        <v>187.29124762777684</v>
      </c>
      <c r="M107" s="52">
        <f t="shared" si="7"/>
        <v>198.44202823194428</v>
      </c>
      <c r="N107" s="17"/>
      <c r="O107" s="12"/>
    </row>
    <row r="108" spans="1:15" s="8" customFormat="1" ht="12" customHeight="1">
      <c r="A108" s="5"/>
      <c r="B108" s="61">
        <v>105</v>
      </c>
      <c r="C108" s="62"/>
      <c r="D108" s="63" t="s">
        <v>252</v>
      </c>
      <c r="E108" s="64">
        <v>2023.9869923930623</v>
      </c>
      <c r="F108" s="64">
        <v>2023.9869923930623</v>
      </c>
      <c r="G108" s="64">
        <v>0</v>
      </c>
      <c r="H108" s="52">
        <f t="shared" si="8"/>
        <v>2023.9869923930623</v>
      </c>
      <c r="I108" s="64">
        <v>0</v>
      </c>
      <c r="J108" s="64">
        <v>0</v>
      </c>
      <c r="K108" s="52">
        <f t="shared" si="9"/>
        <v>0</v>
      </c>
      <c r="L108" s="52">
        <f t="shared" si="6"/>
        <v>0</v>
      </c>
      <c r="M108" s="52">
        <f t="shared" si="7"/>
        <v>0</v>
      </c>
      <c r="N108" s="17"/>
      <c r="O108" s="12"/>
    </row>
    <row r="109" spans="1:15" s="8" customFormat="1" ht="12" customHeight="1">
      <c r="A109" s="5"/>
      <c r="B109" s="61">
        <v>106</v>
      </c>
      <c r="C109" s="62"/>
      <c r="D109" s="63" t="s">
        <v>253</v>
      </c>
      <c r="E109" s="64">
        <v>1486.1035370174993</v>
      </c>
      <c r="F109" s="64">
        <v>1486.1035370174993</v>
      </c>
      <c r="G109" s="64">
        <v>0</v>
      </c>
      <c r="H109" s="52">
        <f t="shared" si="8"/>
        <v>1486.1035370174993</v>
      </c>
      <c r="I109" s="64">
        <v>0</v>
      </c>
      <c r="J109" s="64">
        <v>0</v>
      </c>
      <c r="K109" s="52">
        <f t="shared" si="9"/>
        <v>0</v>
      </c>
      <c r="L109" s="52">
        <f t="shared" si="6"/>
        <v>0</v>
      </c>
      <c r="M109" s="52">
        <f t="shared" si="7"/>
        <v>0</v>
      </c>
      <c r="N109" s="17"/>
      <c r="O109" s="12"/>
    </row>
    <row r="110" spans="1:15" s="8" customFormat="1" ht="12" customHeight="1">
      <c r="A110" s="5"/>
      <c r="B110" s="61">
        <v>107</v>
      </c>
      <c r="C110" s="62"/>
      <c r="D110" s="63" t="s">
        <v>254</v>
      </c>
      <c r="E110" s="64">
        <v>1206.7113657049</v>
      </c>
      <c r="F110" s="64">
        <v>1206.7113657049</v>
      </c>
      <c r="G110" s="64">
        <v>0</v>
      </c>
      <c r="H110" s="52">
        <f t="shared" si="8"/>
        <v>1206.7113657049</v>
      </c>
      <c r="I110" s="64">
        <v>0</v>
      </c>
      <c r="J110" s="64">
        <v>0</v>
      </c>
      <c r="K110" s="52">
        <f t="shared" si="9"/>
        <v>0</v>
      </c>
      <c r="L110" s="52">
        <f t="shared" si="6"/>
        <v>0</v>
      </c>
      <c r="M110" s="52">
        <f t="shared" si="7"/>
        <v>0</v>
      </c>
      <c r="N110" s="17"/>
      <c r="O110" s="12"/>
    </row>
    <row r="111" spans="1:15" s="8" customFormat="1" ht="12" customHeight="1">
      <c r="A111" s="5"/>
      <c r="B111" s="61">
        <v>108</v>
      </c>
      <c r="C111" s="62"/>
      <c r="D111" s="63" t="s">
        <v>255</v>
      </c>
      <c r="E111" s="64">
        <v>683.4735279666872</v>
      </c>
      <c r="F111" s="64">
        <v>683.4735279666872</v>
      </c>
      <c r="G111" s="64">
        <v>0</v>
      </c>
      <c r="H111" s="52">
        <f t="shared" si="8"/>
        <v>683.4735279666872</v>
      </c>
      <c r="I111" s="64">
        <v>0</v>
      </c>
      <c r="J111" s="64">
        <v>0</v>
      </c>
      <c r="K111" s="52">
        <f t="shared" si="9"/>
        <v>0</v>
      </c>
      <c r="L111" s="52">
        <f t="shared" si="6"/>
        <v>0</v>
      </c>
      <c r="M111" s="52">
        <f t="shared" si="7"/>
        <v>0</v>
      </c>
      <c r="N111" s="17"/>
      <c r="O111" s="12"/>
    </row>
    <row r="112" spans="1:15" s="8" customFormat="1" ht="12" customHeight="1">
      <c r="A112" s="5"/>
      <c r="B112" s="61">
        <v>110</v>
      </c>
      <c r="C112" s="62"/>
      <c r="D112" s="63" t="s">
        <v>256</v>
      </c>
      <c r="E112" s="64">
        <v>104.75306480577292</v>
      </c>
      <c r="F112" s="64">
        <v>104.75306480577291</v>
      </c>
      <c r="G112" s="64">
        <v>0</v>
      </c>
      <c r="H112" s="52">
        <f t="shared" si="8"/>
        <v>104.75306480577291</v>
      </c>
      <c r="I112" s="64">
        <v>0</v>
      </c>
      <c r="J112" s="64">
        <v>0</v>
      </c>
      <c r="K112" s="52">
        <f t="shared" si="9"/>
        <v>0</v>
      </c>
      <c r="L112" s="52">
        <f t="shared" si="6"/>
        <v>1.4210854715202004E-14</v>
      </c>
      <c r="M112" s="52">
        <f t="shared" si="7"/>
        <v>1.4210854715202004E-14</v>
      </c>
      <c r="N112" s="17"/>
      <c r="O112" s="12"/>
    </row>
    <row r="113" spans="1:15" s="8" customFormat="1" ht="12" customHeight="1">
      <c r="A113" s="5"/>
      <c r="B113" s="61">
        <v>111</v>
      </c>
      <c r="C113" s="62"/>
      <c r="D113" s="63" t="s">
        <v>257</v>
      </c>
      <c r="E113" s="64">
        <v>627.8571449868998</v>
      </c>
      <c r="F113" s="64">
        <v>627.8571449869</v>
      </c>
      <c r="G113" s="64">
        <v>0</v>
      </c>
      <c r="H113" s="52">
        <f t="shared" si="8"/>
        <v>627.8571449869</v>
      </c>
      <c r="I113" s="64">
        <v>0</v>
      </c>
      <c r="J113" s="64">
        <v>0</v>
      </c>
      <c r="K113" s="52">
        <f t="shared" si="9"/>
        <v>0</v>
      </c>
      <c r="L113" s="52">
        <f t="shared" si="6"/>
        <v>-2.2737367544323206E-13</v>
      </c>
      <c r="M113" s="52">
        <f t="shared" si="7"/>
        <v>-2.2737367544323206E-13</v>
      </c>
      <c r="N113" s="17"/>
      <c r="O113" s="12"/>
    </row>
    <row r="114" spans="1:15" s="17" customFormat="1" ht="12" customHeight="1">
      <c r="A114" s="6"/>
      <c r="B114" s="61">
        <v>112</v>
      </c>
      <c r="C114" s="62"/>
      <c r="D114" s="63" t="s">
        <v>258</v>
      </c>
      <c r="E114" s="64">
        <v>273.0930138415257</v>
      </c>
      <c r="F114" s="64">
        <v>273.0930138415257</v>
      </c>
      <c r="G114" s="64">
        <v>0</v>
      </c>
      <c r="H114" s="52">
        <f t="shared" si="8"/>
        <v>273.0930138415257</v>
      </c>
      <c r="I114" s="64">
        <v>0</v>
      </c>
      <c r="J114" s="64">
        <v>0</v>
      </c>
      <c r="K114" s="52">
        <f t="shared" si="9"/>
        <v>0</v>
      </c>
      <c r="L114" s="52">
        <f t="shared" si="6"/>
        <v>0</v>
      </c>
      <c r="M114" s="52">
        <f t="shared" si="7"/>
        <v>0</v>
      </c>
      <c r="O114" s="12"/>
    </row>
    <row r="115" spans="1:15" s="17" customFormat="1" ht="12" customHeight="1">
      <c r="A115" s="6"/>
      <c r="B115" s="61">
        <v>113</v>
      </c>
      <c r="C115" s="62"/>
      <c r="D115" s="63" t="s">
        <v>259</v>
      </c>
      <c r="E115" s="64">
        <v>715.1373206243287</v>
      </c>
      <c r="F115" s="64">
        <v>715.1373206243287</v>
      </c>
      <c r="G115" s="64">
        <v>0</v>
      </c>
      <c r="H115" s="52">
        <f t="shared" si="8"/>
        <v>715.1373206243287</v>
      </c>
      <c r="I115" s="64">
        <v>0</v>
      </c>
      <c r="J115" s="64">
        <v>0</v>
      </c>
      <c r="K115" s="52">
        <f t="shared" si="9"/>
        <v>0</v>
      </c>
      <c r="L115" s="52">
        <f t="shared" si="6"/>
        <v>0</v>
      </c>
      <c r="M115" s="52">
        <f t="shared" si="7"/>
        <v>0</v>
      </c>
      <c r="O115" s="12"/>
    </row>
    <row r="116" spans="1:15" s="8" customFormat="1" ht="12" customHeight="1">
      <c r="A116" s="5"/>
      <c r="B116" s="61">
        <v>114</v>
      </c>
      <c r="C116" s="62"/>
      <c r="D116" s="63" t="s">
        <v>260</v>
      </c>
      <c r="E116" s="64">
        <v>609.4327908376031</v>
      </c>
      <c r="F116" s="64">
        <v>609.4327908376031</v>
      </c>
      <c r="G116" s="64">
        <v>0</v>
      </c>
      <c r="H116" s="52">
        <f t="shared" si="8"/>
        <v>609.4327908376031</v>
      </c>
      <c r="I116" s="64">
        <v>0</v>
      </c>
      <c r="J116" s="64">
        <v>0</v>
      </c>
      <c r="K116" s="52">
        <f t="shared" si="9"/>
        <v>0</v>
      </c>
      <c r="L116" s="52">
        <f t="shared" si="6"/>
        <v>0</v>
      </c>
      <c r="M116" s="52">
        <f t="shared" si="7"/>
        <v>0</v>
      </c>
      <c r="N116" s="17"/>
      <c r="O116" s="12"/>
    </row>
    <row r="117" spans="1:15" s="8" customFormat="1" ht="12" customHeight="1">
      <c r="A117" s="5"/>
      <c r="B117" s="61">
        <v>117</v>
      </c>
      <c r="C117" s="62"/>
      <c r="D117" s="63" t="s">
        <v>261</v>
      </c>
      <c r="E117" s="64">
        <v>881.73254</v>
      </c>
      <c r="F117" s="64">
        <v>881.7325399999999</v>
      </c>
      <c r="G117" s="64">
        <v>0</v>
      </c>
      <c r="H117" s="52">
        <f t="shared" si="8"/>
        <v>881.7325399999999</v>
      </c>
      <c r="I117" s="64">
        <v>0</v>
      </c>
      <c r="J117" s="64">
        <v>0</v>
      </c>
      <c r="K117" s="52">
        <f t="shared" si="9"/>
        <v>0</v>
      </c>
      <c r="L117" s="52">
        <f t="shared" si="6"/>
        <v>1.1368683772161603E-13</v>
      </c>
      <c r="M117" s="52">
        <f t="shared" si="7"/>
        <v>1.1368683772161603E-13</v>
      </c>
      <c r="N117" s="17"/>
      <c r="O117" s="12"/>
    </row>
    <row r="118" spans="1:15" s="8" customFormat="1" ht="12" customHeight="1">
      <c r="A118" s="5"/>
      <c r="B118" s="61">
        <v>118</v>
      </c>
      <c r="C118" s="62"/>
      <c r="D118" s="63" t="s">
        <v>262</v>
      </c>
      <c r="E118" s="64">
        <v>411.4206821675383</v>
      </c>
      <c r="F118" s="64">
        <v>411.4206821675384</v>
      </c>
      <c r="G118" s="64">
        <v>0</v>
      </c>
      <c r="H118" s="52">
        <f t="shared" si="8"/>
        <v>411.4206821675384</v>
      </c>
      <c r="I118" s="64">
        <v>0</v>
      </c>
      <c r="J118" s="64">
        <v>0</v>
      </c>
      <c r="K118" s="52">
        <f t="shared" si="9"/>
        <v>0</v>
      </c>
      <c r="L118" s="52">
        <f t="shared" si="6"/>
        <v>-1.1368683772161603E-13</v>
      </c>
      <c r="M118" s="52">
        <f t="shared" si="7"/>
        <v>-1.1368683772161603E-13</v>
      </c>
      <c r="N118" s="17"/>
      <c r="O118" s="12"/>
    </row>
    <row r="119" spans="1:15" s="8" customFormat="1" ht="15" customHeight="1">
      <c r="A119" s="5"/>
      <c r="B119" s="61">
        <v>122</v>
      </c>
      <c r="C119" s="62"/>
      <c r="D119" s="63" t="s">
        <v>263</v>
      </c>
      <c r="E119" s="64">
        <v>215.53913097225262</v>
      </c>
      <c r="F119" s="64">
        <v>215.5391309722527</v>
      </c>
      <c r="G119" s="64">
        <v>0</v>
      </c>
      <c r="H119" s="52">
        <f t="shared" si="8"/>
        <v>215.5391309722527</v>
      </c>
      <c r="I119" s="64">
        <v>0</v>
      </c>
      <c r="J119" s="64">
        <v>0</v>
      </c>
      <c r="K119" s="52">
        <f t="shared" si="9"/>
        <v>0</v>
      </c>
      <c r="L119" s="52">
        <f t="shared" si="6"/>
        <v>-8.526512829121202E-14</v>
      </c>
      <c r="M119" s="52">
        <f t="shared" si="7"/>
        <v>-8.526512829121202E-14</v>
      </c>
      <c r="N119" s="17"/>
      <c r="O119" s="12"/>
    </row>
    <row r="120" spans="1:15" s="8" customFormat="1" ht="15.75" customHeight="1">
      <c r="A120" s="5"/>
      <c r="B120" s="61">
        <v>123</v>
      </c>
      <c r="C120" s="62"/>
      <c r="D120" s="63" t="s">
        <v>264</v>
      </c>
      <c r="E120" s="64">
        <v>105.69177015805496</v>
      </c>
      <c r="F120" s="64">
        <v>105.69177015805498</v>
      </c>
      <c r="G120" s="64">
        <v>0</v>
      </c>
      <c r="H120" s="52">
        <f t="shared" si="8"/>
        <v>105.69177015805498</v>
      </c>
      <c r="I120" s="64">
        <v>0</v>
      </c>
      <c r="J120" s="64">
        <v>0</v>
      </c>
      <c r="K120" s="52">
        <f t="shared" si="9"/>
        <v>0</v>
      </c>
      <c r="L120" s="52">
        <f t="shared" si="6"/>
        <v>-1.4210854715202004E-14</v>
      </c>
      <c r="M120" s="52">
        <f t="shared" si="7"/>
        <v>-1.4210854715202004E-14</v>
      </c>
      <c r="N120" s="17"/>
      <c r="O120" s="12"/>
    </row>
    <row r="121" spans="1:15" s="8" customFormat="1" ht="12" customHeight="1">
      <c r="A121" s="5"/>
      <c r="B121" s="61">
        <v>124</v>
      </c>
      <c r="C121" s="62"/>
      <c r="D121" s="63" t="s">
        <v>265</v>
      </c>
      <c r="E121" s="64">
        <v>1073.2930343172677</v>
      </c>
      <c r="F121" s="64">
        <v>1073.2930343172682</v>
      </c>
      <c r="G121" s="64">
        <v>0</v>
      </c>
      <c r="H121" s="52">
        <f t="shared" si="8"/>
        <v>1073.2930343172682</v>
      </c>
      <c r="I121" s="64">
        <v>0</v>
      </c>
      <c r="J121" s="64">
        <v>0</v>
      </c>
      <c r="K121" s="52">
        <f t="shared" si="9"/>
        <v>0</v>
      </c>
      <c r="L121" s="52">
        <f t="shared" si="6"/>
        <v>-4.547473508864641E-13</v>
      </c>
      <c r="M121" s="52">
        <f t="shared" si="7"/>
        <v>-4.547473508864641E-13</v>
      </c>
      <c r="N121" s="17"/>
      <c r="O121" s="12"/>
    </row>
    <row r="122" spans="1:15" s="8" customFormat="1" ht="12" customHeight="1">
      <c r="A122" s="5"/>
      <c r="B122" s="61">
        <v>126</v>
      </c>
      <c r="C122" s="62"/>
      <c r="D122" s="63" t="s">
        <v>266</v>
      </c>
      <c r="E122" s="64">
        <v>1685.3589702824745</v>
      </c>
      <c r="F122" s="64">
        <v>1685.3589702824747</v>
      </c>
      <c r="G122" s="64">
        <v>0</v>
      </c>
      <c r="H122" s="52">
        <f t="shared" si="8"/>
        <v>1685.3589702824747</v>
      </c>
      <c r="I122" s="64">
        <v>0</v>
      </c>
      <c r="J122" s="64">
        <v>0</v>
      </c>
      <c r="K122" s="52">
        <f t="shared" si="9"/>
        <v>0</v>
      </c>
      <c r="L122" s="52">
        <f t="shared" si="6"/>
        <v>-2.2737367544323206E-13</v>
      </c>
      <c r="M122" s="52">
        <f t="shared" si="7"/>
        <v>-2.2737367544323206E-13</v>
      </c>
      <c r="N122" s="17"/>
      <c r="O122" s="12"/>
    </row>
    <row r="123" spans="1:15" s="8" customFormat="1" ht="12" customHeight="1">
      <c r="A123" s="5"/>
      <c r="B123" s="61">
        <v>127</v>
      </c>
      <c r="C123" s="62"/>
      <c r="D123" s="63" t="s">
        <v>267</v>
      </c>
      <c r="E123" s="64">
        <v>1421.46602078228</v>
      </c>
      <c r="F123" s="64">
        <v>1421.4660207822808</v>
      </c>
      <c r="G123" s="64">
        <v>0</v>
      </c>
      <c r="H123" s="52">
        <f t="shared" si="8"/>
        <v>1421.4660207822808</v>
      </c>
      <c r="I123" s="64">
        <v>0</v>
      </c>
      <c r="J123" s="64">
        <v>0</v>
      </c>
      <c r="K123" s="52">
        <f t="shared" si="9"/>
        <v>0</v>
      </c>
      <c r="L123" s="52">
        <f t="shared" si="6"/>
        <v>-6.821210263296962E-13</v>
      </c>
      <c r="M123" s="52">
        <f t="shared" si="7"/>
        <v>-6.821210263296962E-13</v>
      </c>
      <c r="N123" s="17"/>
      <c r="O123" s="12"/>
    </row>
    <row r="124" spans="1:15" s="8" customFormat="1" ht="12" customHeight="1">
      <c r="A124" s="5"/>
      <c r="B124" s="61">
        <v>128</v>
      </c>
      <c r="C124" s="62"/>
      <c r="D124" s="63" t="s">
        <v>268</v>
      </c>
      <c r="E124" s="64">
        <v>1325.6149766334222</v>
      </c>
      <c r="F124" s="64">
        <v>1325.6149766334224</v>
      </c>
      <c r="G124" s="64">
        <v>0</v>
      </c>
      <c r="H124" s="52">
        <f t="shared" si="8"/>
        <v>1325.6149766334224</v>
      </c>
      <c r="I124" s="64">
        <v>0</v>
      </c>
      <c r="J124" s="64">
        <v>0</v>
      </c>
      <c r="K124" s="52">
        <f t="shared" si="9"/>
        <v>0</v>
      </c>
      <c r="L124" s="52">
        <f t="shared" si="6"/>
        <v>-2.2737367544323206E-13</v>
      </c>
      <c r="M124" s="52">
        <f t="shared" si="7"/>
        <v>-2.2737367544323206E-13</v>
      </c>
      <c r="N124" s="17"/>
      <c r="O124" s="12"/>
    </row>
    <row r="125" spans="1:15" s="8" customFormat="1" ht="12" customHeight="1">
      <c r="A125" s="5"/>
      <c r="B125" s="61">
        <v>130</v>
      </c>
      <c r="C125" s="62"/>
      <c r="D125" s="63" t="s">
        <v>32</v>
      </c>
      <c r="E125" s="64">
        <v>1830.1759189105273</v>
      </c>
      <c r="F125" s="64">
        <v>1775.6766958763565</v>
      </c>
      <c r="G125" s="64">
        <v>1.9426770042840866</v>
      </c>
      <c r="H125" s="52">
        <f t="shared" si="8"/>
        <v>1777.6193728806406</v>
      </c>
      <c r="I125" s="64">
        <v>0</v>
      </c>
      <c r="J125" s="64">
        <v>2.875600952941865</v>
      </c>
      <c r="K125" s="52">
        <f t="shared" si="9"/>
        <v>2.875600952941865</v>
      </c>
      <c r="L125" s="52">
        <f t="shared" si="6"/>
        <v>49.68094507694484</v>
      </c>
      <c r="M125" s="52">
        <f t="shared" si="7"/>
        <v>52.556546029886704</v>
      </c>
      <c r="N125" s="17"/>
      <c r="O125" s="12"/>
    </row>
    <row r="126" spans="1:15" s="8" customFormat="1" ht="12" customHeight="1">
      <c r="A126" s="5"/>
      <c r="B126" s="61">
        <v>132</v>
      </c>
      <c r="C126" s="62"/>
      <c r="D126" s="63" t="s">
        <v>33</v>
      </c>
      <c r="E126" s="64">
        <v>2177.7596816</v>
      </c>
      <c r="F126" s="64">
        <v>1814.7997348206964</v>
      </c>
      <c r="G126" s="64">
        <v>145.18397878565574</v>
      </c>
      <c r="H126" s="52">
        <f t="shared" si="8"/>
        <v>1959.983713606352</v>
      </c>
      <c r="I126" s="64">
        <v>0</v>
      </c>
      <c r="J126" s="64">
        <v>145.18397878565574</v>
      </c>
      <c r="K126" s="52">
        <f t="shared" si="9"/>
        <v>145.18397878565574</v>
      </c>
      <c r="L126" s="52">
        <f t="shared" si="6"/>
        <v>72.59198920799227</v>
      </c>
      <c r="M126" s="52">
        <f t="shared" si="7"/>
        <v>217.775967993648</v>
      </c>
      <c r="N126" s="17"/>
      <c r="O126" s="12"/>
    </row>
    <row r="127" spans="1:15" s="8" customFormat="1" ht="12" customHeight="1">
      <c r="A127" s="5"/>
      <c r="B127" s="61">
        <v>136</v>
      </c>
      <c r="C127" s="62"/>
      <c r="D127" s="63" t="s">
        <v>269</v>
      </c>
      <c r="E127" s="64">
        <v>135.68531983711281</v>
      </c>
      <c r="F127" s="64">
        <v>135.68531983711284</v>
      </c>
      <c r="G127" s="64">
        <v>0</v>
      </c>
      <c r="H127" s="52">
        <f t="shared" si="8"/>
        <v>135.68531983711284</v>
      </c>
      <c r="I127" s="64">
        <v>0</v>
      </c>
      <c r="J127" s="64">
        <v>0</v>
      </c>
      <c r="K127" s="52">
        <f t="shared" si="9"/>
        <v>0</v>
      </c>
      <c r="L127" s="52">
        <f t="shared" si="6"/>
        <v>-2.842170943040401E-14</v>
      </c>
      <c r="M127" s="52">
        <f t="shared" si="7"/>
        <v>-2.842170943040401E-14</v>
      </c>
      <c r="N127" s="17"/>
      <c r="O127" s="12"/>
    </row>
    <row r="128" spans="1:15" s="8" customFormat="1" ht="12" customHeight="1">
      <c r="A128" s="5"/>
      <c r="B128" s="61">
        <v>138</v>
      </c>
      <c r="C128" s="62"/>
      <c r="D128" s="63" t="s">
        <v>270</v>
      </c>
      <c r="E128" s="64">
        <v>178.6934696027995</v>
      </c>
      <c r="F128" s="64">
        <v>178.69346960279958</v>
      </c>
      <c r="G128" s="64">
        <v>0</v>
      </c>
      <c r="H128" s="52">
        <f t="shared" si="8"/>
        <v>178.69346960279958</v>
      </c>
      <c r="I128" s="64">
        <v>0</v>
      </c>
      <c r="J128" s="64">
        <v>0</v>
      </c>
      <c r="K128" s="52">
        <f t="shared" si="9"/>
        <v>0</v>
      </c>
      <c r="L128" s="52">
        <f t="shared" si="6"/>
        <v>-8.526512829121202E-14</v>
      </c>
      <c r="M128" s="52">
        <f t="shared" si="7"/>
        <v>-8.526512829121202E-14</v>
      </c>
      <c r="N128" s="17"/>
      <c r="O128" s="12"/>
    </row>
    <row r="129" spans="1:15" s="8" customFormat="1" ht="15.75" customHeight="1">
      <c r="A129" s="5"/>
      <c r="B129" s="61">
        <v>139</v>
      </c>
      <c r="C129" s="62"/>
      <c r="D129" s="63" t="s">
        <v>271</v>
      </c>
      <c r="E129" s="64">
        <v>238.81046420144568</v>
      </c>
      <c r="F129" s="64">
        <v>238.81046420144565</v>
      </c>
      <c r="G129" s="64">
        <v>0</v>
      </c>
      <c r="H129" s="52">
        <f t="shared" si="8"/>
        <v>238.81046420144565</v>
      </c>
      <c r="I129" s="64">
        <v>0</v>
      </c>
      <c r="J129" s="64">
        <v>0</v>
      </c>
      <c r="K129" s="52">
        <f t="shared" si="9"/>
        <v>0</v>
      </c>
      <c r="L129" s="52">
        <f t="shared" si="6"/>
        <v>2.842170943040401E-14</v>
      </c>
      <c r="M129" s="52">
        <f t="shared" si="7"/>
        <v>2.842170943040401E-14</v>
      </c>
      <c r="N129" s="17"/>
      <c r="O129" s="12"/>
    </row>
    <row r="130" spans="1:15" s="8" customFormat="1" ht="12" customHeight="1">
      <c r="A130" s="5"/>
      <c r="B130" s="61">
        <v>140</v>
      </c>
      <c r="C130" s="62"/>
      <c r="D130" s="63" t="s">
        <v>34</v>
      </c>
      <c r="E130" s="64">
        <v>260.8709253343</v>
      </c>
      <c r="F130" s="64">
        <v>184.45854492714966</v>
      </c>
      <c r="G130" s="64">
        <v>14.908032880951797</v>
      </c>
      <c r="H130" s="52">
        <f t="shared" si="8"/>
        <v>199.36657780810145</v>
      </c>
      <c r="I130" s="64">
        <v>0</v>
      </c>
      <c r="J130" s="64">
        <v>14.947032581272744</v>
      </c>
      <c r="K130" s="52">
        <f t="shared" si="9"/>
        <v>14.947032581272744</v>
      </c>
      <c r="L130" s="52">
        <f t="shared" si="6"/>
        <v>46.557314944925814</v>
      </c>
      <c r="M130" s="52">
        <f t="shared" si="7"/>
        <v>61.50434752619856</v>
      </c>
      <c r="N130" s="17"/>
      <c r="O130" s="12"/>
    </row>
    <row r="131" spans="1:15" s="8" customFormat="1" ht="12" customHeight="1">
      <c r="A131" s="5"/>
      <c r="B131" s="61">
        <v>141</v>
      </c>
      <c r="C131" s="62"/>
      <c r="D131" s="63" t="s">
        <v>272</v>
      </c>
      <c r="E131" s="64">
        <v>231.89526822444165</v>
      </c>
      <c r="F131" s="64">
        <v>231.89526822444165</v>
      </c>
      <c r="G131" s="64">
        <v>0</v>
      </c>
      <c r="H131" s="52">
        <f t="shared" si="8"/>
        <v>231.89526822444165</v>
      </c>
      <c r="I131" s="64">
        <v>0</v>
      </c>
      <c r="J131" s="64">
        <v>0</v>
      </c>
      <c r="K131" s="52">
        <f t="shared" si="9"/>
        <v>0</v>
      </c>
      <c r="L131" s="52">
        <f t="shared" si="6"/>
        <v>0</v>
      </c>
      <c r="M131" s="52">
        <f t="shared" si="7"/>
        <v>0</v>
      </c>
      <c r="N131" s="17"/>
      <c r="O131" s="12"/>
    </row>
    <row r="132" spans="1:15" s="8" customFormat="1" ht="12" customHeight="1">
      <c r="A132" s="5"/>
      <c r="B132" s="61">
        <v>142</v>
      </c>
      <c r="C132" s="62"/>
      <c r="D132" s="63" t="s">
        <v>273</v>
      </c>
      <c r="E132" s="64">
        <v>831.5363586403776</v>
      </c>
      <c r="F132" s="64">
        <v>831.5363586403779</v>
      </c>
      <c r="G132" s="64">
        <v>0</v>
      </c>
      <c r="H132" s="52">
        <f t="shared" si="8"/>
        <v>831.5363586403779</v>
      </c>
      <c r="I132" s="64">
        <v>0</v>
      </c>
      <c r="J132" s="64">
        <v>0</v>
      </c>
      <c r="K132" s="52">
        <f t="shared" si="9"/>
        <v>0</v>
      </c>
      <c r="L132" s="52">
        <f t="shared" si="6"/>
        <v>-3.410605131648481E-13</v>
      </c>
      <c r="M132" s="52">
        <f t="shared" si="7"/>
        <v>-3.410605131648481E-13</v>
      </c>
      <c r="N132" s="17"/>
      <c r="O132" s="12"/>
    </row>
    <row r="133" spans="1:15" s="8" customFormat="1" ht="12" customHeight="1">
      <c r="A133" s="5"/>
      <c r="B133" s="61">
        <v>143</v>
      </c>
      <c r="C133" s="62"/>
      <c r="D133" s="63" t="s">
        <v>274</v>
      </c>
      <c r="E133" s="64">
        <v>1606.6387954357976</v>
      </c>
      <c r="F133" s="64">
        <v>1606.6387954357983</v>
      </c>
      <c r="G133" s="64">
        <v>0</v>
      </c>
      <c r="H133" s="52">
        <f t="shared" si="8"/>
        <v>1606.6387954357983</v>
      </c>
      <c r="I133" s="64">
        <v>0</v>
      </c>
      <c r="J133" s="64">
        <v>0</v>
      </c>
      <c r="K133" s="52">
        <f t="shared" si="9"/>
        <v>0</v>
      </c>
      <c r="L133" s="52">
        <f t="shared" si="6"/>
        <v>-6.821210263296962E-13</v>
      </c>
      <c r="M133" s="52">
        <f t="shared" si="7"/>
        <v>-6.821210263296962E-13</v>
      </c>
      <c r="N133" s="17"/>
      <c r="O133" s="12"/>
    </row>
    <row r="134" spans="1:15" s="8" customFormat="1" ht="12" customHeight="1">
      <c r="A134" s="5"/>
      <c r="B134" s="61">
        <v>144</v>
      </c>
      <c r="C134" s="62"/>
      <c r="D134" s="63" t="s">
        <v>275</v>
      </c>
      <c r="E134" s="64">
        <v>1103.3203949017532</v>
      </c>
      <c r="F134" s="64">
        <v>1103.3203949017534</v>
      </c>
      <c r="G134" s="64">
        <v>0</v>
      </c>
      <c r="H134" s="52">
        <f t="shared" si="8"/>
        <v>1103.3203949017534</v>
      </c>
      <c r="I134" s="64">
        <v>0</v>
      </c>
      <c r="J134" s="64">
        <v>0</v>
      </c>
      <c r="K134" s="52">
        <f t="shared" si="9"/>
        <v>0</v>
      </c>
      <c r="L134" s="52">
        <f t="shared" si="6"/>
        <v>-2.2737367544323206E-13</v>
      </c>
      <c r="M134" s="52">
        <f t="shared" si="7"/>
        <v>-2.2737367544323206E-13</v>
      </c>
      <c r="N134" s="17"/>
      <c r="O134" s="12"/>
    </row>
    <row r="135" spans="1:15" s="8" customFormat="1" ht="12" customHeight="1">
      <c r="A135" s="5"/>
      <c r="B135" s="61">
        <v>146</v>
      </c>
      <c r="C135" s="62"/>
      <c r="D135" s="63" t="s">
        <v>35</v>
      </c>
      <c r="E135" s="64">
        <v>24935.874953325598</v>
      </c>
      <c r="F135" s="64">
        <v>7350.581465411865</v>
      </c>
      <c r="G135" s="64">
        <v>1058.1825580251846</v>
      </c>
      <c r="H135" s="52">
        <f t="shared" si="8"/>
        <v>8408.76402343705</v>
      </c>
      <c r="I135" s="64">
        <v>0</v>
      </c>
      <c r="J135" s="64">
        <v>1064.493380055421</v>
      </c>
      <c r="K135" s="52">
        <f t="shared" si="9"/>
        <v>1064.493380055421</v>
      </c>
      <c r="L135" s="52">
        <f t="shared" si="6"/>
        <v>15462.617549833129</v>
      </c>
      <c r="M135" s="52">
        <f t="shared" si="7"/>
        <v>16527.11092988855</v>
      </c>
      <c r="N135" s="17"/>
      <c r="O135" s="12"/>
    </row>
    <row r="136" spans="1:15" s="8" customFormat="1" ht="12" customHeight="1">
      <c r="A136" s="5"/>
      <c r="B136" s="61">
        <v>147</v>
      </c>
      <c r="C136" s="62"/>
      <c r="D136" s="63" t="s">
        <v>276</v>
      </c>
      <c r="E136" s="64">
        <v>3477.058409830568</v>
      </c>
      <c r="F136" s="64">
        <v>3477.058409830567</v>
      </c>
      <c r="G136" s="64">
        <v>0</v>
      </c>
      <c r="H136" s="52">
        <f t="shared" si="8"/>
        <v>3477.058409830567</v>
      </c>
      <c r="I136" s="64">
        <v>0</v>
      </c>
      <c r="J136" s="64">
        <v>0</v>
      </c>
      <c r="K136" s="52">
        <f t="shared" si="9"/>
        <v>0</v>
      </c>
      <c r="L136" s="52">
        <f t="shared" si="6"/>
        <v>9.094947017729282E-13</v>
      </c>
      <c r="M136" s="52">
        <f t="shared" si="7"/>
        <v>9.094947017729282E-13</v>
      </c>
      <c r="N136" s="17"/>
      <c r="O136" s="12"/>
    </row>
    <row r="137" spans="1:15" s="8" customFormat="1" ht="12" customHeight="1">
      <c r="A137" s="5"/>
      <c r="B137" s="61">
        <v>148</v>
      </c>
      <c r="C137" s="62"/>
      <c r="D137" s="63" t="s">
        <v>277</v>
      </c>
      <c r="E137" s="64">
        <v>551.0477609355476</v>
      </c>
      <c r="F137" s="64">
        <v>551.0477609355476</v>
      </c>
      <c r="G137" s="64">
        <v>0</v>
      </c>
      <c r="H137" s="52">
        <f t="shared" si="8"/>
        <v>551.0477609355476</v>
      </c>
      <c r="I137" s="64">
        <v>0</v>
      </c>
      <c r="J137" s="64">
        <v>0</v>
      </c>
      <c r="K137" s="52">
        <f t="shared" si="9"/>
        <v>0</v>
      </c>
      <c r="L137" s="52">
        <f t="shared" si="6"/>
        <v>0</v>
      </c>
      <c r="M137" s="52">
        <f t="shared" si="7"/>
        <v>0</v>
      </c>
      <c r="N137" s="17"/>
      <c r="O137" s="12"/>
    </row>
    <row r="138" spans="1:15" s="8" customFormat="1" ht="12" customHeight="1">
      <c r="A138" s="5"/>
      <c r="B138" s="61">
        <v>149</v>
      </c>
      <c r="C138" s="62"/>
      <c r="D138" s="63" t="s">
        <v>278</v>
      </c>
      <c r="E138" s="64">
        <v>893.1485444529026</v>
      </c>
      <c r="F138" s="64">
        <v>893.1485444529026</v>
      </c>
      <c r="G138" s="64">
        <v>0</v>
      </c>
      <c r="H138" s="52">
        <f t="shared" si="8"/>
        <v>893.1485444529026</v>
      </c>
      <c r="I138" s="64">
        <v>0</v>
      </c>
      <c r="J138" s="64">
        <v>0</v>
      </c>
      <c r="K138" s="52">
        <f t="shared" si="9"/>
        <v>0</v>
      </c>
      <c r="L138" s="52">
        <f t="shared" si="6"/>
        <v>0</v>
      </c>
      <c r="M138" s="52">
        <f t="shared" si="7"/>
        <v>0</v>
      </c>
      <c r="N138" s="17"/>
      <c r="O138" s="12"/>
    </row>
    <row r="139" spans="1:15" s="8" customFormat="1" ht="12" customHeight="1">
      <c r="A139" s="5"/>
      <c r="B139" s="61">
        <v>150</v>
      </c>
      <c r="C139" s="62"/>
      <c r="D139" s="63" t="s">
        <v>36</v>
      </c>
      <c r="E139" s="64">
        <v>945.714758972399</v>
      </c>
      <c r="F139" s="64">
        <v>940.8828401773394</v>
      </c>
      <c r="G139" s="64">
        <v>0.17223837554973262</v>
      </c>
      <c r="H139" s="52">
        <f t="shared" si="8"/>
        <v>941.0550785528891</v>
      </c>
      <c r="I139" s="64">
        <v>0</v>
      </c>
      <c r="J139" s="64">
        <v>0.254951736792416</v>
      </c>
      <c r="K139" s="52">
        <f t="shared" si="9"/>
        <v>0.254951736792416</v>
      </c>
      <c r="L139" s="52">
        <f t="shared" si="6"/>
        <v>4.404728682717453</v>
      </c>
      <c r="M139" s="52">
        <f t="shared" si="7"/>
        <v>4.659680419509868</v>
      </c>
      <c r="N139" s="17"/>
      <c r="O139" s="12"/>
    </row>
    <row r="140" spans="1:15" s="8" customFormat="1" ht="12" customHeight="1">
      <c r="A140" s="5"/>
      <c r="B140" s="61">
        <v>151</v>
      </c>
      <c r="C140" s="62"/>
      <c r="D140" s="63" t="s">
        <v>279</v>
      </c>
      <c r="E140" s="64">
        <v>309.31059430096565</v>
      </c>
      <c r="F140" s="64">
        <v>238.8156786602293</v>
      </c>
      <c r="G140" s="64">
        <v>30.93105944218608</v>
      </c>
      <c r="H140" s="52">
        <f t="shared" si="8"/>
        <v>269.7467381024154</v>
      </c>
      <c r="I140" s="64">
        <v>0</v>
      </c>
      <c r="J140" s="64">
        <v>27.514693094723192</v>
      </c>
      <c r="K140" s="52">
        <f t="shared" si="9"/>
        <v>27.514693094723192</v>
      </c>
      <c r="L140" s="52">
        <f t="shared" si="6"/>
        <v>12.049163103827048</v>
      </c>
      <c r="M140" s="52">
        <f t="shared" si="7"/>
        <v>39.56385619855024</v>
      </c>
      <c r="N140" s="17"/>
      <c r="O140" s="12"/>
    </row>
    <row r="141" spans="1:15" s="8" customFormat="1" ht="12" customHeight="1">
      <c r="A141" s="5"/>
      <c r="B141" s="61">
        <v>152</v>
      </c>
      <c r="C141" s="62"/>
      <c r="D141" s="63" t="s">
        <v>37</v>
      </c>
      <c r="E141" s="64">
        <v>1210.705551304396</v>
      </c>
      <c r="F141" s="64">
        <v>1080.3237392405047</v>
      </c>
      <c r="G141" s="64">
        <v>22.793575065319978</v>
      </c>
      <c r="H141" s="52">
        <f t="shared" si="8"/>
        <v>1103.1173143058247</v>
      </c>
      <c r="I141" s="64">
        <v>0</v>
      </c>
      <c r="J141" s="64">
        <v>23.135490227315998</v>
      </c>
      <c r="K141" s="52">
        <f t="shared" si="9"/>
        <v>23.135490227315998</v>
      </c>
      <c r="L141" s="52">
        <f t="shared" si="6"/>
        <v>84.45274677125535</v>
      </c>
      <c r="M141" s="52">
        <f t="shared" si="7"/>
        <v>107.58823699857135</v>
      </c>
      <c r="N141" s="17"/>
      <c r="O141" s="12"/>
    </row>
    <row r="142" spans="1:15" s="8" customFormat="1" ht="12" customHeight="1">
      <c r="A142" s="5"/>
      <c r="B142" s="61">
        <v>156</v>
      </c>
      <c r="C142" s="62"/>
      <c r="D142" s="63" t="s">
        <v>38</v>
      </c>
      <c r="E142" s="64">
        <v>337.11361672779725</v>
      </c>
      <c r="F142" s="64">
        <v>329.0579467929739</v>
      </c>
      <c r="G142" s="64">
        <v>4.184858064443478</v>
      </c>
      <c r="H142" s="52">
        <f t="shared" si="8"/>
        <v>333.24280485741735</v>
      </c>
      <c r="I142" s="64">
        <v>0</v>
      </c>
      <c r="J142" s="64">
        <v>0.21178920543435836</v>
      </c>
      <c r="K142" s="52">
        <f t="shared" si="9"/>
        <v>0.21178920543435836</v>
      </c>
      <c r="L142" s="52">
        <f aca="true" t="shared" si="10" ref="L142:L205">E142-H142-K142</f>
        <v>3.6590226649455375</v>
      </c>
      <c r="M142" s="52">
        <f aca="true" t="shared" si="11" ref="M142:M205">K142+L142</f>
        <v>3.870811870379896</v>
      </c>
      <c r="N142" s="17"/>
      <c r="O142" s="12"/>
    </row>
    <row r="143" spans="1:15" s="8" customFormat="1" ht="12" customHeight="1">
      <c r="A143" s="5"/>
      <c r="B143" s="61">
        <v>157</v>
      </c>
      <c r="C143" s="62"/>
      <c r="D143" s="63" t="s">
        <v>39</v>
      </c>
      <c r="E143" s="64">
        <v>3035.4805551135496</v>
      </c>
      <c r="F143" s="64">
        <v>2961.602634653313</v>
      </c>
      <c r="G143" s="64">
        <v>2.633449156637866</v>
      </c>
      <c r="H143" s="52">
        <f t="shared" si="8"/>
        <v>2964.2360838099507</v>
      </c>
      <c r="I143" s="64">
        <v>0</v>
      </c>
      <c r="J143" s="64">
        <v>3.8980999274244574</v>
      </c>
      <c r="K143" s="52">
        <f t="shared" si="9"/>
        <v>3.8980999274244574</v>
      </c>
      <c r="L143" s="52">
        <f t="shared" si="10"/>
        <v>67.3463713761744</v>
      </c>
      <c r="M143" s="52">
        <f t="shared" si="11"/>
        <v>71.24447130359886</v>
      </c>
      <c r="N143" s="17"/>
      <c r="O143" s="12"/>
    </row>
    <row r="144" spans="1:15" s="8" customFormat="1" ht="12" customHeight="1">
      <c r="A144" s="5"/>
      <c r="B144" s="61">
        <v>158</v>
      </c>
      <c r="C144" s="62"/>
      <c r="D144" s="63" t="s">
        <v>280</v>
      </c>
      <c r="E144" s="64">
        <v>263.023611342836</v>
      </c>
      <c r="F144" s="64">
        <v>263.0236113428359</v>
      </c>
      <c r="G144" s="64">
        <v>0</v>
      </c>
      <c r="H144" s="52">
        <f aca="true" t="shared" si="12" ref="H144:H207">F144+G144</f>
        <v>263.0236113428359</v>
      </c>
      <c r="I144" s="64">
        <v>0</v>
      </c>
      <c r="J144" s="64">
        <v>0</v>
      </c>
      <c r="K144" s="52">
        <f aca="true" t="shared" si="13" ref="K144:K207">I144+J144</f>
        <v>0</v>
      </c>
      <c r="L144" s="52">
        <f t="shared" si="10"/>
        <v>5.684341886080802E-14</v>
      </c>
      <c r="M144" s="52">
        <f t="shared" si="11"/>
        <v>5.684341886080802E-14</v>
      </c>
      <c r="N144" s="17"/>
      <c r="O144" s="12"/>
    </row>
    <row r="145" spans="1:15" s="8" customFormat="1" ht="12" customHeight="1">
      <c r="A145" s="5"/>
      <c r="B145" s="61">
        <v>159</v>
      </c>
      <c r="C145" s="62"/>
      <c r="D145" s="63" t="s">
        <v>281</v>
      </c>
      <c r="E145" s="64">
        <v>89.69435574138558</v>
      </c>
      <c r="F145" s="64">
        <v>89.69435574138558</v>
      </c>
      <c r="G145" s="64">
        <v>0</v>
      </c>
      <c r="H145" s="52">
        <f t="shared" si="12"/>
        <v>89.69435574138558</v>
      </c>
      <c r="I145" s="64">
        <v>0</v>
      </c>
      <c r="J145" s="64">
        <v>0</v>
      </c>
      <c r="K145" s="52">
        <f t="shared" si="13"/>
        <v>0</v>
      </c>
      <c r="L145" s="52">
        <f t="shared" si="10"/>
        <v>0</v>
      </c>
      <c r="M145" s="52">
        <f t="shared" si="11"/>
        <v>0</v>
      </c>
      <c r="N145" s="17"/>
      <c r="O145" s="12"/>
    </row>
    <row r="146" spans="1:15" s="8" customFormat="1" ht="12" customHeight="1">
      <c r="A146" s="5"/>
      <c r="B146" s="61">
        <v>160</v>
      </c>
      <c r="C146" s="62"/>
      <c r="D146" s="63" t="s">
        <v>282</v>
      </c>
      <c r="E146" s="64">
        <v>21.64433972165222</v>
      </c>
      <c r="F146" s="64">
        <v>21.64433972165222</v>
      </c>
      <c r="G146" s="64">
        <v>0</v>
      </c>
      <c r="H146" s="52">
        <f t="shared" si="12"/>
        <v>21.64433972165222</v>
      </c>
      <c r="I146" s="64">
        <v>0</v>
      </c>
      <c r="J146" s="64">
        <v>0</v>
      </c>
      <c r="K146" s="52">
        <f t="shared" si="13"/>
        <v>0</v>
      </c>
      <c r="L146" s="52">
        <f t="shared" si="10"/>
        <v>0</v>
      </c>
      <c r="M146" s="52">
        <f t="shared" si="11"/>
        <v>0</v>
      </c>
      <c r="N146" s="17"/>
      <c r="O146" s="12"/>
    </row>
    <row r="147" spans="1:15" s="8" customFormat="1" ht="12" customHeight="1">
      <c r="A147" s="5"/>
      <c r="B147" s="61">
        <v>161</v>
      </c>
      <c r="C147" s="62"/>
      <c r="D147" s="63" t="s">
        <v>283</v>
      </c>
      <c r="E147" s="64">
        <v>84.28325749999998</v>
      </c>
      <c r="F147" s="64">
        <v>84.28325749999999</v>
      </c>
      <c r="G147" s="64">
        <v>0</v>
      </c>
      <c r="H147" s="52">
        <f t="shared" si="12"/>
        <v>84.28325749999999</v>
      </c>
      <c r="I147" s="64">
        <v>0</v>
      </c>
      <c r="J147" s="64">
        <v>0</v>
      </c>
      <c r="K147" s="52">
        <f t="shared" si="13"/>
        <v>0</v>
      </c>
      <c r="L147" s="52">
        <f t="shared" si="10"/>
        <v>-1.4210854715202004E-14</v>
      </c>
      <c r="M147" s="52">
        <f t="shared" si="11"/>
        <v>-1.4210854715202004E-14</v>
      </c>
      <c r="N147" s="17"/>
      <c r="O147" s="12"/>
    </row>
    <row r="148" spans="1:15" s="17" customFormat="1" ht="12" customHeight="1">
      <c r="A148" s="6"/>
      <c r="B148" s="61">
        <v>162</v>
      </c>
      <c r="C148" s="62"/>
      <c r="D148" s="63" t="s">
        <v>284</v>
      </c>
      <c r="E148" s="64">
        <v>37.802786499999996</v>
      </c>
      <c r="F148" s="64">
        <v>37.802786499999996</v>
      </c>
      <c r="G148" s="64">
        <v>0</v>
      </c>
      <c r="H148" s="52">
        <f t="shared" si="12"/>
        <v>37.802786499999996</v>
      </c>
      <c r="I148" s="64">
        <v>0</v>
      </c>
      <c r="J148" s="64">
        <v>0</v>
      </c>
      <c r="K148" s="52">
        <f t="shared" si="13"/>
        <v>0</v>
      </c>
      <c r="L148" s="52">
        <f t="shared" si="10"/>
        <v>0</v>
      </c>
      <c r="M148" s="52">
        <f t="shared" si="11"/>
        <v>0</v>
      </c>
      <c r="O148" s="12"/>
    </row>
    <row r="149" spans="1:15" s="17" customFormat="1" ht="12" customHeight="1">
      <c r="A149" s="6"/>
      <c r="B149" s="61">
        <v>163</v>
      </c>
      <c r="C149" s="62"/>
      <c r="D149" s="63" t="s">
        <v>285</v>
      </c>
      <c r="E149" s="64">
        <v>312.05918558510666</v>
      </c>
      <c r="F149" s="64">
        <v>312.05918558510666</v>
      </c>
      <c r="G149" s="64">
        <v>0</v>
      </c>
      <c r="H149" s="52">
        <f t="shared" si="12"/>
        <v>312.05918558510666</v>
      </c>
      <c r="I149" s="64">
        <v>0</v>
      </c>
      <c r="J149" s="64">
        <v>0</v>
      </c>
      <c r="K149" s="52">
        <f t="shared" si="13"/>
        <v>0</v>
      </c>
      <c r="L149" s="52">
        <f t="shared" si="10"/>
        <v>0</v>
      </c>
      <c r="M149" s="52">
        <f t="shared" si="11"/>
        <v>0</v>
      </c>
      <c r="O149" s="12"/>
    </row>
    <row r="150" spans="1:15" s="8" customFormat="1" ht="12" customHeight="1">
      <c r="A150" s="5"/>
      <c r="B150" s="61">
        <v>164</v>
      </c>
      <c r="C150" s="62"/>
      <c r="D150" s="63" t="s">
        <v>40</v>
      </c>
      <c r="E150" s="64">
        <v>778.8072925024702</v>
      </c>
      <c r="F150" s="64">
        <v>686.663713155876</v>
      </c>
      <c r="G150" s="64">
        <v>54.97146952385675</v>
      </c>
      <c r="H150" s="52">
        <f t="shared" si="12"/>
        <v>741.6351826797328</v>
      </c>
      <c r="I150" s="64">
        <v>0</v>
      </c>
      <c r="J150" s="64">
        <v>24.78140647625556</v>
      </c>
      <c r="K150" s="52">
        <f t="shared" si="13"/>
        <v>24.78140647625556</v>
      </c>
      <c r="L150" s="52">
        <f t="shared" si="10"/>
        <v>12.39070334648185</v>
      </c>
      <c r="M150" s="52">
        <f t="shared" si="11"/>
        <v>37.17210982273741</v>
      </c>
      <c r="N150" s="17"/>
      <c r="O150" s="12"/>
    </row>
    <row r="151" spans="1:15" s="8" customFormat="1" ht="12" customHeight="1">
      <c r="A151" s="5"/>
      <c r="B151" s="61">
        <v>165</v>
      </c>
      <c r="C151" s="62"/>
      <c r="D151" s="63" t="s">
        <v>286</v>
      </c>
      <c r="E151" s="64">
        <v>116.28787568148681</v>
      </c>
      <c r="F151" s="64">
        <v>116.28787568148684</v>
      </c>
      <c r="G151" s="64">
        <v>0</v>
      </c>
      <c r="H151" s="52">
        <f t="shared" si="12"/>
        <v>116.28787568148684</v>
      </c>
      <c r="I151" s="64">
        <v>0</v>
      </c>
      <c r="J151" s="64">
        <v>0</v>
      </c>
      <c r="K151" s="52">
        <f t="shared" si="13"/>
        <v>0</v>
      </c>
      <c r="L151" s="52">
        <f t="shared" si="10"/>
        <v>-2.842170943040401E-14</v>
      </c>
      <c r="M151" s="52">
        <f t="shared" si="11"/>
        <v>-2.842170943040401E-14</v>
      </c>
      <c r="N151" s="17"/>
      <c r="O151" s="12"/>
    </row>
    <row r="152" spans="1:15" s="8" customFormat="1" ht="12" customHeight="1">
      <c r="A152" s="5"/>
      <c r="B152" s="61">
        <v>166</v>
      </c>
      <c r="C152" s="62"/>
      <c r="D152" s="63" t="s">
        <v>41</v>
      </c>
      <c r="E152" s="64">
        <v>1210.1746551317879</v>
      </c>
      <c r="F152" s="64">
        <v>1188.8085312913877</v>
      </c>
      <c r="G152" s="64">
        <v>0.7616159336986983</v>
      </c>
      <c r="H152" s="52">
        <f t="shared" si="12"/>
        <v>1189.5701472250864</v>
      </c>
      <c r="I152" s="64">
        <v>0</v>
      </c>
      <c r="J152" s="64">
        <v>1.1273636783619447</v>
      </c>
      <c r="K152" s="52">
        <f t="shared" si="13"/>
        <v>1.1273636783619447</v>
      </c>
      <c r="L152" s="52">
        <f t="shared" si="10"/>
        <v>19.477144228339483</v>
      </c>
      <c r="M152" s="52">
        <f t="shared" si="11"/>
        <v>20.60450790670143</v>
      </c>
      <c r="N152" s="17"/>
      <c r="O152" s="12"/>
    </row>
    <row r="153" spans="1:15" s="8" customFormat="1" ht="17.25" customHeight="1">
      <c r="A153" s="5"/>
      <c r="B153" s="61">
        <v>167</v>
      </c>
      <c r="C153" s="62"/>
      <c r="D153" s="63" t="s">
        <v>42</v>
      </c>
      <c r="E153" s="64">
        <v>2875.605005256497</v>
      </c>
      <c r="F153" s="64">
        <v>1917.0700037769386</v>
      </c>
      <c r="G153" s="64">
        <v>191.7070003776942</v>
      </c>
      <c r="H153" s="52">
        <f t="shared" si="12"/>
        <v>2108.777004154633</v>
      </c>
      <c r="I153" s="64">
        <v>0</v>
      </c>
      <c r="J153" s="64">
        <v>191.7070003776942</v>
      </c>
      <c r="K153" s="52">
        <f t="shared" si="13"/>
        <v>191.7070003776942</v>
      </c>
      <c r="L153" s="52">
        <f t="shared" si="10"/>
        <v>575.12100072417</v>
      </c>
      <c r="M153" s="52">
        <f t="shared" si="11"/>
        <v>766.8280011018642</v>
      </c>
      <c r="N153" s="17"/>
      <c r="O153" s="12"/>
    </row>
    <row r="154" spans="1:15" s="8" customFormat="1" ht="17.25" customHeight="1">
      <c r="A154" s="5"/>
      <c r="B154" s="61">
        <v>168</v>
      </c>
      <c r="C154" s="62"/>
      <c r="D154" s="63" t="s">
        <v>287</v>
      </c>
      <c r="E154" s="64">
        <v>653.5642461480955</v>
      </c>
      <c r="F154" s="64">
        <v>653.5642461480959</v>
      </c>
      <c r="G154" s="64">
        <v>0</v>
      </c>
      <c r="H154" s="52">
        <f t="shared" si="12"/>
        <v>653.5642461480959</v>
      </c>
      <c r="I154" s="64">
        <v>0</v>
      </c>
      <c r="J154" s="64">
        <v>0</v>
      </c>
      <c r="K154" s="52">
        <f t="shared" si="13"/>
        <v>0</v>
      </c>
      <c r="L154" s="52">
        <f t="shared" si="10"/>
        <v>-3.410605131648481E-13</v>
      </c>
      <c r="M154" s="52">
        <f t="shared" si="11"/>
        <v>-3.410605131648481E-13</v>
      </c>
      <c r="N154" s="17"/>
      <c r="O154" s="12"/>
    </row>
    <row r="155" spans="1:15" s="8" customFormat="1" ht="12" customHeight="1">
      <c r="A155" s="5"/>
      <c r="B155" s="61">
        <v>170</v>
      </c>
      <c r="C155" s="62"/>
      <c r="D155" s="63" t="s">
        <v>43</v>
      </c>
      <c r="E155" s="64">
        <v>1593.3086809327485</v>
      </c>
      <c r="F155" s="64">
        <v>1197.2004426384551</v>
      </c>
      <c r="G155" s="64">
        <v>42.081217725440624</v>
      </c>
      <c r="H155" s="52">
        <f t="shared" si="12"/>
        <v>1239.2816603638958</v>
      </c>
      <c r="I155" s="64">
        <v>0</v>
      </c>
      <c r="J155" s="64">
        <v>47.54815152975913</v>
      </c>
      <c r="K155" s="52">
        <f t="shared" si="13"/>
        <v>47.54815152975913</v>
      </c>
      <c r="L155" s="52">
        <f t="shared" si="10"/>
        <v>306.47886903909364</v>
      </c>
      <c r="M155" s="52">
        <f t="shared" si="11"/>
        <v>354.0270205688528</v>
      </c>
      <c r="N155" s="17"/>
      <c r="O155" s="12"/>
    </row>
    <row r="156" spans="1:15" s="8" customFormat="1" ht="12" customHeight="1">
      <c r="A156" s="5"/>
      <c r="B156" s="61">
        <v>176</v>
      </c>
      <c r="C156" s="62"/>
      <c r="D156" s="63" t="s">
        <v>44</v>
      </c>
      <c r="E156" s="64">
        <v>717.8757369588583</v>
      </c>
      <c r="F156" s="64">
        <v>530.3287789758904</v>
      </c>
      <c r="G156" s="64">
        <v>75.01878322974649</v>
      </c>
      <c r="H156" s="52">
        <f t="shared" si="12"/>
        <v>605.3475622056369</v>
      </c>
      <c r="I156" s="64">
        <v>0</v>
      </c>
      <c r="J156" s="64">
        <v>75.01878322974649</v>
      </c>
      <c r="K156" s="52">
        <f t="shared" si="13"/>
        <v>75.01878322974649</v>
      </c>
      <c r="L156" s="52">
        <f t="shared" si="10"/>
        <v>37.50939152347489</v>
      </c>
      <c r="M156" s="52">
        <f t="shared" si="11"/>
        <v>112.52817475322138</v>
      </c>
      <c r="N156" s="17"/>
      <c r="O156" s="12"/>
    </row>
    <row r="157" spans="1:15" s="8" customFormat="1" ht="12" customHeight="1">
      <c r="A157" s="5"/>
      <c r="B157" s="61">
        <v>177</v>
      </c>
      <c r="C157" s="62"/>
      <c r="D157" s="63" t="s">
        <v>45</v>
      </c>
      <c r="E157" s="64">
        <v>24.64281248656339</v>
      </c>
      <c r="F157" s="64">
        <v>23.419173814606104</v>
      </c>
      <c r="G157" s="64">
        <v>0.0436178036667471</v>
      </c>
      <c r="H157" s="52">
        <f t="shared" si="12"/>
        <v>23.462791618272853</v>
      </c>
      <c r="I157" s="64">
        <v>0</v>
      </c>
      <c r="J157" s="64">
        <v>0.06456414726801801</v>
      </c>
      <c r="K157" s="52">
        <f t="shared" si="13"/>
        <v>0.06456414726801801</v>
      </c>
      <c r="L157" s="52">
        <f t="shared" si="10"/>
        <v>1.115456721022519</v>
      </c>
      <c r="M157" s="52">
        <f t="shared" si="11"/>
        <v>1.180020868290537</v>
      </c>
      <c r="N157" s="17"/>
      <c r="O157" s="12"/>
    </row>
    <row r="158" spans="1:15" s="8" customFormat="1" ht="17.25" customHeight="1">
      <c r="A158" s="5"/>
      <c r="B158" s="61">
        <v>181</v>
      </c>
      <c r="C158" s="62"/>
      <c r="D158" s="63" t="s">
        <v>46</v>
      </c>
      <c r="E158" s="64">
        <v>12858.084324929374</v>
      </c>
      <c r="F158" s="64">
        <v>7555.26081302548</v>
      </c>
      <c r="G158" s="64">
        <v>544.86244583522</v>
      </c>
      <c r="H158" s="52">
        <f t="shared" si="12"/>
        <v>8100.1232588607</v>
      </c>
      <c r="I158" s="64">
        <v>0</v>
      </c>
      <c r="J158" s="64">
        <v>544.86244583522</v>
      </c>
      <c r="K158" s="52">
        <f t="shared" si="13"/>
        <v>544.86244583522</v>
      </c>
      <c r="L158" s="52">
        <f t="shared" si="10"/>
        <v>4213.098620233454</v>
      </c>
      <c r="M158" s="52">
        <f t="shared" si="11"/>
        <v>4757.961066068674</v>
      </c>
      <c r="N158" s="17"/>
      <c r="O158" s="12"/>
    </row>
    <row r="159" spans="1:15" s="8" customFormat="1" ht="12" customHeight="1">
      <c r="A159" s="5"/>
      <c r="B159" s="61">
        <v>182</v>
      </c>
      <c r="C159" s="62"/>
      <c r="D159" s="63" t="s">
        <v>288</v>
      </c>
      <c r="E159" s="64">
        <v>637.3609649999999</v>
      </c>
      <c r="F159" s="64">
        <v>637.360965</v>
      </c>
      <c r="G159" s="64">
        <v>0</v>
      </c>
      <c r="H159" s="52">
        <f t="shared" si="12"/>
        <v>637.360965</v>
      </c>
      <c r="I159" s="64">
        <v>0</v>
      </c>
      <c r="J159" s="64">
        <v>0</v>
      </c>
      <c r="K159" s="52">
        <f t="shared" si="13"/>
        <v>0</v>
      </c>
      <c r="L159" s="52">
        <f t="shared" si="10"/>
        <v>-1.1368683772161603E-13</v>
      </c>
      <c r="M159" s="52">
        <f t="shared" si="11"/>
        <v>-1.1368683772161603E-13</v>
      </c>
      <c r="N159" s="17"/>
      <c r="O159" s="12"/>
    </row>
    <row r="160" spans="1:15" s="8" customFormat="1" ht="12" customHeight="1">
      <c r="A160" s="5"/>
      <c r="B160" s="61">
        <v>183</v>
      </c>
      <c r="C160" s="62"/>
      <c r="D160" s="63" t="s">
        <v>289</v>
      </c>
      <c r="E160" s="64">
        <v>114.8047685</v>
      </c>
      <c r="F160" s="64">
        <v>114.8047685</v>
      </c>
      <c r="G160" s="64">
        <v>0</v>
      </c>
      <c r="H160" s="52">
        <f t="shared" si="12"/>
        <v>114.8047685</v>
      </c>
      <c r="I160" s="64">
        <v>0</v>
      </c>
      <c r="J160" s="64">
        <v>0</v>
      </c>
      <c r="K160" s="52">
        <f t="shared" si="13"/>
        <v>0</v>
      </c>
      <c r="L160" s="52">
        <f t="shared" si="10"/>
        <v>0</v>
      </c>
      <c r="M160" s="52">
        <f t="shared" si="11"/>
        <v>0</v>
      </c>
      <c r="N160" s="17"/>
      <c r="O160" s="12"/>
    </row>
    <row r="161" spans="1:15" s="8" customFormat="1" ht="12" customHeight="1">
      <c r="A161" s="5"/>
      <c r="B161" s="61">
        <v>185</v>
      </c>
      <c r="C161" s="62"/>
      <c r="D161" s="63" t="s">
        <v>47</v>
      </c>
      <c r="E161" s="64">
        <v>462.8215363113514</v>
      </c>
      <c r="F161" s="64">
        <v>364.6141287051008</v>
      </c>
      <c r="G161" s="64">
        <v>44.389820590865575</v>
      </c>
      <c r="H161" s="52">
        <f t="shared" si="12"/>
        <v>409.0039492959664</v>
      </c>
      <c r="I161" s="64">
        <v>0</v>
      </c>
      <c r="J161" s="64">
        <v>36.193976721088404</v>
      </c>
      <c r="K161" s="52">
        <f t="shared" si="13"/>
        <v>36.193976721088404</v>
      </c>
      <c r="L161" s="52">
        <f t="shared" si="10"/>
        <v>17.62361029429661</v>
      </c>
      <c r="M161" s="52">
        <f t="shared" si="11"/>
        <v>53.817587015385016</v>
      </c>
      <c r="N161" s="17"/>
      <c r="O161" s="12"/>
    </row>
    <row r="162" spans="1:15" s="8" customFormat="1" ht="12" customHeight="1">
      <c r="A162" s="5"/>
      <c r="B162" s="61">
        <v>189</v>
      </c>
      <c r="C162" s="62"/>
      <c r="D162" s="63" t="s">
        <v>48</v>
      </c>
      <c r="E162" s="64">
        <v>320.07675899689787</v>
      </c>
      <c r="F162" s="64">
        <v>252.32699201156822</v>
      </c>
      <c r="G162" s="64">
        <v>5.759062013853285</v>
      </c>
      <c r="H162" s="52">
        <f t="shared" si="12"/>
        <v>258.0860540254215</v>
      </c>
      <c r="I162" s="64">
        <v>0</v>
      </c>
      <c r="J162" s="64">
        <v>3.3917854492524704</v>
      </c>
      <c r="K162" s="52">
        <f t="shared" si="13"/>
        <v>3.3917854492524704</v>
      </c>
      <c r="L162" s="52">
        <f t="shared" si="10"/>
        <v>58.598919522223895</v>
      </c>
      <c r="M162" s="52">
        <f t="shared" si="11"/>
        <v>61.99070497147636</v>
      </c>
      <c r="N162" s="17"/>
      <c r="O162" s="12"/>
    </row>
    <row r="163" spans="1:15" s="8" customFormat="1" ht="12" customHeight="1">
      <c r="A163" s="5"/>
      <c r="B163" s="61">
        <v>190</v>
      </c>
      <c r="C163" s="62"/>
      <c r="D163" s="63" t="s">
        <v>49</v>
      </c>
      <c r="E163" s="64">
        <v>983.1067304533618</v>
      </c>
      <c r="F163" s="64">
        <v>747.0992261047403</v>
      </c>
      <c r="G163" s="64">
        <v>43.50114969047245</v>
      </c>
      <c r="H163" s="52">
        <f t="shared" si="12"/>
        <v>790.6003757952127</v>
      </c>
      <c r="I163" s="64">
        <v>0</v>
      </c>
      <c r="J163" s="64">
        <v>23.624446568822197</v>
      </c>
      <c r="K163" s="52">
        <f t="shared" si="13"/>
        <v>23.624446568822197</v>
      </c>
      <c r="L163" s="52">
        <f t="shared" si="10"/>
        <v>168.8819080893269</v>
      </c>
      <c r="M163" s="52">
        <f t="shared" si="11"/>
        <v>192.50635465814912</v>
      </c>
      <c r="N163" s="17"/>
      <c r="O163" s="12"/>
    </row>
    <row r="164" spans="1:15" s="8" customFormat="1" ht="12" customHeight="1">
      <c r="A164" s="5"/>
      <c r="B164" s="61">
        <v>191</v>
      </c>
      <c r="C164" s="62"/>
      <c r="D164" s="63" t="s">
        <v>50</v>
      </c>
      <c r="E164" s="64">
        <v>109.19914948823599</v>
      </c>
      <c r="F164" s="64">
        <v>86.65817518071694</v>
      </c>
      <c r="G164" s="64">
        <v>6.693731033334852</v>
      </c>
      <c r="H164" s="52">
        <f t="shared" si="12"/>
        <v>93.3519062140518</v>
      </c>
      <c r="I164" s="64">
        <v>0</v>
      </c>
      <c r="J164" s="64">
        <v>3.9618090649137994</v>
      </c>
      <c r="K164" s="52">
        <f t="shared" si="13"/>
        <v>3.9618090649137994</v>
      </c>
      <c r="L164" s="52">
        <f t="shared" si="10"/>
        <v>11.885434209270395</v>
      </c>
      <c r="M164" s="52">
        <f t="shared" si="11"/>
        <v>15.847243274184194</v>
      </c>
      <c r="N164" s="17"/>
      <c r="O164" s="12"/>
    </row>
    <row r="165" spans="1:15" s="8" customFormat="1" ht="12" customHeight="1">
      <c r="A165" s="5"/>
      <c r="B165" s="61">
        <v>192</v>
      </c>
      <c r="C165" s="62"/>
      <c r="D165" s="63" t="s">
        <v>51</v>
      </c>
      <c r="E165" s="64">
        <v>771.1624133266574</v>
      </c>
      <c r="F165" s="64">
        <v>663.7937081168373</v>
      </c>
      <c r="G165" s="64">
        <v>21.347240053503146</v>
      </c>
      <c r="H165" s="52">
        <f t="shared" si="12"/>
        <v>685.1409481703404</v>
      </c>
      <c r="I165" s="64">
        <v>0</v>
      </c>
      <c r="J165" s="64">
        <v>21.36041559882627</v>
      </c>
      <c r="K165" s="52">
        <f t="shared" si="13"/>
        <v>21.36041559882627</v>
      </c>
      <c r="L165" s="52">
        <f t="shared" si="10"/>
        <v>64.66104955749078</v>
      </c>
      <c r="M165" s="52">
        <f t="shared" si="11"/>
        <v>86.02146515631705</v>
      </c>
      <c r="N165" s="17"/>
      <c r="O165" s="12"/>
    </row>
    <row r="166" spans="1:15" s="8" customFormat="1" ht="12" customHeight="1">
      <c r="A166" s="5"/>
      <c r="B166" s="61">
        <v>193</v>
      </c>
      <c r="C166" s="62"/>
      <c r="D166" s="63" t="s">
        <v>52</v>
      </c>
      <c r="E166" s="64">
        <v>75.93695790243626</v>
      </c>
      <c r="F166" s="64">
        <v>72.14010992909026</v>
      </c>
      <c r="G166" s="64">
        <v>3.796847973345994</v>
      </c>
      <c r="H166" s="52">
        <f t="shared" si="12"/>
        <v>75.93695790243625</v>
      </c>
      <c r="I166" s="64">
        <v>0</v>
      </c>
      <c r="J166" s="64">
        <v>0</v>
      </c>
      <c r="K166" s="52">
        <f t="shared" si="13"/>
        <v>0</v>
      </c>
      <c r="L166" s="52">
        <f t="shared" si="10"/>
        <v>1.4210854715202004E-14</v>
      </c>
      <c r="M166" s="52">
        <f t="shared" si="11"/>
        <v>1.4210854715202004E-14</v>
      </c>
      <c r="N166" s="17"/>
      <c r="O166" s="12"/>
    </row>
    <row r="167" spans="1:15" s="8" customFormat="1" ht="12" customHeight="1">
      <c r="A167" s="5"/>
      <c r="B167" s="61">
        <v>194</v>
      </c>
      <c r="C167" s="62"/>
      <c r="D167" s="63" t="s">
        <v>53</v>
      </c>
      <c r="E167" s="64">
        <v>782.2660214631105</v>
      </c>
      <c r="F167" s="64">
        <v>685.3485138624426</v>
      </c>
      <c r="G167" s="64">
        <v>46.8856565473197</v>
      </c>
      <c r="H167" s="52">
        <f t="shared" si="12"/>
        <v>732.2341704097623</v>
      </c>
      <c r="I167" s="64">
        <v>0</v>
      </c>
      <c r="J167" s="64">
        <v>20.323377960954126</v>
      </c>
      <c r="K167" s="52">
        <f t="shared" si="13"/>
        <v>20.323377960954126</v>
      </c>
      <c r="L167" s="52">
        <f t="shared" si="10"/>
        <v>29.708473092394065</v>
      </c>
      <c r="M167" s="52">
        <f t="shared" si="11"/>
        <v>50.03185105334819</v>
      </c>
      <c r="N167" s="17"/>
      <c r="O167" s="12"/>
    </row>
    <row r="168" spans="1:15" s="8" customFormat="1" ht="12" customHeight="1">
      <c r="A168" s="5"/>
      <c r="B168" s="61">
        <v>195</v>
      </c>
      <c r="C168" s="62"/>
      <c r="D168" s="63" t="s">
        <v>54</v>
      </c>
      <c r="E168" s="64">
        <v>1930.0669100444231</v>
      </c>
      <c r="F168" s="64">
        <v>1699.0136700538278</v>
      </c>
      <c r="G168" s="64">
        <v>43.44355252479253</v>
      </c>
      <c r="H168" s="52">
        <f t="shared" si="12"/>
        <v>1742.4572225786203</v>
      </c>
      <c r="I168" s="64">
        <v>0</v>
      </c>
      <c r="J168" s="64">
        <v>42.19736925547408</v>
      </c>
      <c r="K168" s="52">
        <f t="shared" si="13"/>
        <v>42.19736925547408</v>
      </c>
      <c r="L168" s="52">
        <f t="shared" si="10"/>
        <v>145.41231821032875</v>
      </c>
      <c r="M168" s="52">
        <f t="shared" si="11"/>
        <v>187.60968746580284</v>
      </c>
      <c r="N168" s="17"/>
      <c r="O168" s="12"/>
    </row>
    <row r="169" spans="1:15" s="8" customFormat="1" ht="12" customHeight="1">
      <c r="A169" s="5"/>
      <c r="B169" s="61">
        <v>197</v>
      </c>
      <c r="C169" s="62"/>
      <c r="D169" s="63" t="s">
        <v>55</v>
      </c>
      <c r="E169" s="64">
        <v>317.4934236487707</v>
      </c>
      <c r="F169" s="64">
        <v>282.1080816883189</v>
      </c>
      <c r="G169" s="64">
        <v>1.3953235623079185</v>
      </c>
      <c r="H169" s="52">
        <f t="shared" si="12"/>
        <v>283.5034052506268</v>
      </c>
      <c r="I169" s="64">
        <v>0</v>
      </c>
      <c r="J169" s="64">
        <v>1.8597441571588567</v>
      </c>
      <c r="K169" s="52">
        <f t="shared" si="13"/>
        <v>1.8597441571588567</v>
      </c>
      <c r="L169" s="52">
        <f t="shared" si="10"/>
        <v>32.13027424098503</v>
      </c>
      <c r="M169" s="52">
        <f t="shared" si="11"/>
        <v>33.99001839814389</v>
      </c>
      <c r="N169" s="17"/>
      <c r="O169" s="12"/>
    </row>
    <row r="170" spans="1:15" s="8" customFormat="1" ht="12" customHeight="1">
      <c r="A170" s="5"/>
      <c r="B170" s="61">
        <v>198</v>
      </c>
      <c r="C170" s="62"/>
      <c r="D170" s="63" t="s">
        <v>56</v>
      </c>
      <c r="E170" s="64">
        <v>400.5276900974476</v>
      </c>
      <c r="F170" s="64">
        <v>282.28006094080143</v>
      </c>
      <c r="G170" s="64">
        <v>32.90560394832588</v>
      </c>
      <c r="H170" s="52">
        <f t="shared" si="12"/>
        <v>315.18566488912734</v>
      </c>
      <c r="I170" s="64">
        <v>0</v>
      </c>
      <c r="J170" s="64">
        <v>29.221323641985418</v>
      </c>
      <c r="K170" s="52">
        <f t="shared" si="13"/>
        <v>29.221323641985418</v>
      </c>
      <c r="L170" s="52">
        <f t="shared" si="10"/>
        <v>56.12070156633483</v>
      </c>
      <c r="M170" s="52">
        <f t="shared" si="11"/>
        <v>85.34202520832025</v>
      </c>
      <c r="N170" s="17"/>
      <c r="O170" s="12"/>
    </row>
    <row r="171" spans="1:15" s="8" customFormat="1" ht="12" customHeight="1">
      <c r="A171" s="5"/>
      <c r="B171" s="61">
        <v>199</v>
      </c>
      <c r="C171" s="62"/>
      <c r="D171" s="63" t="s">
        <v>57</v>
      </c>
      <c r="E171" s="64">
        <v>309.1669742674243</v>
      </c>
      <c r="F171" s="64">
        <v>263.9517257763891</v>
      </c>
      <c r="G171" s="64">
        <v>6.878585227983943</v>
      </c>
      <c r="H171" s="52">
        <f t="shared" si="12"/>
        <v>270.830311004373</v>
      </c>
      <c r="I171" s="64">
        <v>0</v>
      </c>
      <c r="J171" s="64">
        <v>7.104022706986955</v>
      </c>
      <c r="K171" s="52">
        <f t="shared" si="13"/>
        <v>7.104022706986955</v>
      </c>
      <c r="L171" s="52">
        <f t="shared" si="10"/>
        <v>31.23264055606431</v>
      </c>
      <c r="M171" s="52">
        <f t="shared" si="11"/>
        <v>38.336663263051264</v>
      </c>
      <c r="N171" s="17"/>
      <c r="O171" s="12"/>
    </row>
    <row r="172" spans="1:15" s="8" customFormat="1" ht="12" customHeight="1">
      <c r="A172" s="5"/>
      <c r="B172" s="61">
        <v>200</v>
      </c>
      <c r="C172" s="62"/>
      <c r="D172" s="63" t="s">
        <v>58</v>
      </c>
      <c r="E172" s="64">
        <v>1392.2795917055403</v>
      </c>
      <c r="F172" s="64">
        <v>973.1325402755931</v>
      </c>
      <c r="G172" s="64">
        <v>128.54846109119097</v>
      </c>
      <c r="H172" s="52">
        <f t="shared" si="12"/>
        <v>1101.6810013667841</v>
      </c>
      <c r="I172" s="64">
        <v>0</v>
      </c>
      <c r="J172" s="64">
        <v>129.5650609239164</v>
      </c>
      <c r="K172" s="52">
        <f t="shared" si="13"/>
        <v>129.5650609239164</v>
      </c>
      <c r="L172" s="52">
        <f t="shared" si="10"/>
        <v>161.03352941483973</v>
      </c>
      <c r="M172" s="52">
        <f t="shared" si="11"/>
        <v>290.59859033875614</v>
      </c>
      <c r="N172" s="17"/>
      <c r="O172" s="12"/>
    </row>
    <row r="173" spans="1:15" s="8" customFormat="1" ht="12" customHeight="1">
      <c r="A173" s="5"/>
      <c r="B173" s="61">
        <v>201</v>
      </c>
      <c r="C173" s="62"/>
      <c r="D173" s="63" t="s">
        <v>59</v>
      </c>
      <c r="E173" s="64">
        <v>1764.1415627429094</v>
      </c>
      <c r="F173" s="64">
        <v>1233.8412216159982</v>
      </c>
      <c r="G173" s="64">
        <v>18.903063172360383</v>
      </c>
      <c r="H173" s="52">
        <f t="shared" si="12"/>
        <v>1252.7442847883585</v>
      </c>
      <c r="I173" s="64">
        <v>0</v>
      </c>
      <c r="J173" s="64">
        <v>27.980805523224213</v>
      </c>
      <c r="K173" s="52">
        <f t="shared" si="13"/>
        <v>27.980805523224213</v>
      </c>
      <c r="L173" s="52">
        <f t="shared" si="10"/>
        <v>483.41647243132667</v>
      </c>
      <c r="M173" s="52">
        <f t="shared" si="11"/>
        <v>511.3972779545509</v>
      </c>
      <c r="N173" s="17"/>
      <c r="O173" s="12"/>
    </row>
    <row r="174" spans="1:15" s="8" customFormat="1" ht="17.25" customHeight="1">
      <c r="A174" s="5"/>
      <c r="B174" s="61">
        <v>202</v>
      </c>
      <c r="C174" s="62"/>
      <c r="D174" s="63" t="s">
        <v>60</v>
      </c>
      <c r="E174" s="64">
        <v>2614.6194674686044</v>
      </c>
      <c r="F174" s="64">
        <v>1713.2501675707053</v>
      </c>
      <c r="G174" s="64">
        <v>284.2184177104396</v>
      </c>
      <c r="H174" s="52">
        <f t="shared" si="12"/>
        <v>1997.468585281145</v>
      </c>
      <c r="I174" s="64">
        <v>0</v>
      </c>
      <c r="J174" s="64">
        <v>284.2184177104396</v>
      </c>
      <c r="K174" s="52">
        <f t="shared" si="13"/>
        <v>284.2184177104396</v>
      </c>
      <c r="L174" s="52">
        <f t="shared" si="10"/>
        <v>332.9324644770199</v>
      </c>
      <c r="M174" s="52">
        <f t="shared" si="11"/>
        <v>617.1508821874595</v>
      </c>
      <c r="N174" s="17"/>
      <c r="O174" s="12"/>
    </row>
    <row r="175" spans="1:15" s="8" customFormat="1" ht="12" customHeight="1">
      <c r="A175" s="5"/>
      <c r="B175" s="61">
        <v>203</v>
      </c>
      <c r="C175" s="62"/>
      <c r="D175" s="63" t="s">
        <v>61</v>
      </c>
      <c r="E175" s="64">
        <v>735.5069384209576</v>
      </c>
      <c r="F175" s="64">
        <v>645.1146827267145</v>
      </c>
      <c r="G175" s="64">
        <v>18.07845105792362</v>
      </c>
      <c r="H175" s="52">
        <f t="shared" si="12"/>
        <v>663.1931337846381</v>
      </c>
      <c r="I175" s="64">
        <v>0</v>
      </c>
      <c r="J175" s="64">
        <v>18.078451057923623</v>
      </c>
      <c r="K175" s="52">
        <f t="shared" si="13"/>
        <v>18.078451057923623</v>
      </c>
      <c r="L175" s="52">
        <f t="shared" si="10"/>
        <v>54.235353578395824</v>
      </c>
      <c r="M175" s="52">
        <f t="shared" si="11"/>
        <v>72.31380463631945</v>
      </c>
      <c r="N175" s="17"/>
      <c r="O175" s="12"/>
    </row>
    <row r="176" spans="1:15" s="8" customFormat="1" ht="12" customHeight="1">
      <c r="A176" s="5"/>
      <c r="B176" s="61">
        <v>204</v>
      </c>
      <c r="C176" s="62"/>
      <c r="D176" s="63" t="s">
        <v>62</v>
      </c>
      <c r="E176" s="64">
        <v>2124.1069551944283</v>
      </c>
      <c r="F176" s="64">
        <v>2068.7829268981573</v>
      </c>
      <c r="G176" s="64">
        <v>13.91000319675414</v>
      </c>
      <c r="H176" s="52">
        <f t="shared" si="12"/>
        <v>2082.6929300949114</v>
      </c>
      <c r="I176" s="64">
        <v>0</v>
      </c>
      <c r="J176" s="64">
        <v>2.2659443721229917</v>
      </c>
      <c r="K176" s="52">
        <f t="shared" si="13"/>
        <v>2.2659443721229917</v>
      </c>
      <c r="L176" s="52">
        <f t="shared" si="10"/>
        <v>39.14808072739395</v>
      </c>
      <c r="M176" s="52">
        <f t="shared" si="11"/>
        <v>41.41402509951695</v>
      </c>
      <c r="N176" s="17"/>
      <c r="O176" s="12"/>
    </row>
    <row r="177" spans="1:15" s="8" customFormat="1" ht="12" customHeight="1">
      <c r="A177" s="5"/>
      <c r="B177" s="61">
        <v>205</v>
      </c>
      <c r="C177" s="62"/>
      <c r="D177" s="63" t="s">
        <v>63</v>
      </c>
      <c r="E177" s="64">
        <v>2324.1040605587464</v>
      </c>
      <c r="F177" s="64">
        <v>2236.7904282447594</v>
      </c>
      <c r="G177" s="64">
        <v>17.837864287595686</v>
      </c>
      <c r="H177" s="52">
        <f t="shared" si="12"/>
        <v>2254.628292532355</v>
      </c>
      <c r="I177" s="64">
        <v>0</v>
      </c>
      <c r="J177" s="64">
        <v>3.8013263539368793</v>
      </c>
      <c r="K177" s="52">
        <f t="shared" si="13"/>
        <v>3.8013263539368793</v>
      </c>
      <c r="L177" s="52">
        <f t="shared" si="10"/>
        <v>65.67444167245463</v>
      </c>
      <c r="M177" s="52">
        <f t="shared" si="11"/>
        <v>69.4757680263915</v>
      </c>
      <c r="N177" s="17"/>
      <c r="O177" s="12"/>
    </row>
    <row r="178" spans="1:15" s="8" customFormat="1" ht="13.5" customHeight="1">
      <c r="A178" s="5"/>
      <c r="B178" s="61">
        <v>206</v>
      </c>
      <c r="C178" s="62"/>
      <c r="D178" s="63" t="s">
        <v>290</v>
      </c>
      <c r="E178" s="64">
        <v>840.5976984569996</v>
      </c>
      <c r="F178" s="64">
        <v>840.5976984569998</v>
      </c>
      <c r="G178" s="64">
        <v>0</v>
      </c>
      <c r="H178" s="52">
        <f t="shared" si="12"/>
        <v>840.5976984569998</v>
      </c>
      <c r="I178" s="64">
        <v>0</v>
      </c>
      <c r="J178" s="64">
        <v>0</v>
      </c>
      <c r="K178" s="52">
        <f t="shared" si="13"/>
        <v>0</v>
      </c>
      <c r="L178" s="52">
        <f t="shared" si="10"/>
        <v>-1.1368683772161603E-13</v>
      </c>
      <c r="M178" s="52">
        <f t="shared" si="11"/>
        <v>-1.1368683772161603E-13</v>
      </c>
      <c r="N178" s="17"/>
      <c r="O178" s="12"/>
    </row>
    <row r="179" spans="1:15" s="8" customFormat="1" ht="18" customHeight="1">
      <c r="A179" s="5"/>
      <c r="B179" s="61">
        <v>207</v>
      </c>
      <c r="C179" s="62"/>
      <c r="D179" s="63" t="s">
        <v>64</v>
      </c>
      <c r="E179" s="64">
        <v>956.285894516302</v>
      </c>
      <c r="F179" s="64">
        <v>900.8446082751908</v>
      </c>
      <c r="G179" s="64">
        <v>13.998980600444005</v>
      </c>
      <c r="H179" s="52">
        <f t="shared" si="12"/>
        <v>914.8435888756349</v>
      </c>
      <c r="I179" s="64">
        <v>0</v>
      </c>
      <c r="J179" s="64">
        <v>4.6099346726323445</v>
      </c>
      <c r="K179" s="52">
        <f t="shared" si="13"/>
        <v>4.6099346726323445</v>
      </c>
      <c r="L179" s="52">
        <f t="shared" si="10"/>
        <v>36.83237096803486</v>
      </c>
      <c r="M179" s="52">
        <f t="shared" si="11"/>
        <v>41.4423056406672</v>
      </c>
      <c r="N179" s="17"/>
      <c r="O179" s="12"/>
    </row>
    <row r="180" spans="1:15" s="8" customFormat="1" ht="15.75" customHeight="1">
      <c r="A180" s="5"/>
      <c r="B180" s="61">
        <v>208</v>
      </c>
      <c r="C180" s="62"/>
      <c r="D180" s="63" t="s">
        <v>65</v>
      </c>
      <c r="E180" s="64">
        <v>187.333962105389</v>
      </c>
      <c r="F180" s="64">
        <v>124.88931042312382</v>
      </c>
      <c r="G180" s="64">
        <v>12.488930949085695</v>
      </c>
      <c r="H180" s="52">
        <f t="shared" si="12"/>
        <v>137.37824137220952</v>
      </c>
      <c r="I180" s="64">
        <v>0</v>
      </c>
      <c r="J180" s="64">
        <v>12.488930949085692</v>
      </c>
      <c r="K180" s="52">
        <f t="shared" si="13"/>
        <v>12.488930949085692</v>
      </c>
      <c r="L180" s="52">
        <f t="shared" si="10"/>
        <v>37.466789784093784</v>
      </c>
      <c r="M180" s="52">
        <f t="shared" si="11"/>
        <v>49.955720733179476</v>
      </c>
      <c r="N180" s="17"/>
      <c r="O180" s="12"/>
    </row>
    <row r="181" spans="1:15" s="8" customFormat="1" ht="12" customHeight="1">
      <c r="A181" s="5"/>
      <c r="B181" s="61">
        <v>210</v>
      </c>
      <c r="C181" s="62"/>
      <c r="D181" s="63" t="s">
        <v>66</v>
      </c>
      <c r="E181" s="64">
        <v>2757.1394172540795</v>
      </c>
      <c r="F181" s="64">
        <v>2553.5157315521137</v>
      </c>
      <c r="G181" s="64">
        <v>96.9479122747094</v>
      </c>
      <c r="H181" s="52">
        <f t="shared" si="12"/>
        <v>2650.463643826823</v>
      </c>
      <c r="I181" s="64">
        <v>0</v>
      </c>
      <c r="J181" s="64">
        <v>5.8367030718959</v>
      </c>
      <c r="K181" s="52">
        <f t="shared" si="13"/>
        <v>5.8367030718959</v>
      </c>
      <c r="L181" s="52">
        <f t="shared" si="10"/>
        <v>100.83907035536055</v>
      </c>
      <c r="M181" s="52">
        <f t="shared" si="11"/>
        <v>106.67577342725644</v>
      </c>
      <c r="N181" s="17"/>
      <c r="O181" s="12"/>
    </row>
    <row r="182" spans="1:15" s="17" customFormat="1" ht="12" customHeight="1">
      <c r="A182" s="6"/>
      <c r="B182" s="61">
        <v>211</v>
      </c>
      <c r="C182" s="62"/>
      <c r="D182" s="63" t="s">
        <v>67</v>
      </c>
      <c r="E182" s="64">
        <v>3638.2777051444855</v>
      </c>
      <c r="F182" s="64">
        <v>3190.8229385076806</v>
      </c>
      <c r="G182" s="64">
        <v>161.64565171691217</v>
      </c>
      <c r="H182" s="52">
        <f t="shared" si="12"/>
        <v>3352.468590224593</v>
      </c>
      <c r="I182" s="64">
        <v>0</v>
      </c>
      <c r="J182" s="64">
        <v>68.27315956232556</v>
      </c>
      <c r="K182" s="52">
        <f t="shared" si="13"/>
        <v>68.27315956232556</v>
      </c>
      <c r="L182" s="52">
        <f t="shared" si="10"/>
        <v>217.53595535756708</v>
      </c>
      <c r="M182" s="52">
        <f t="shared" si="11"/>
        <v>285.80911491989264</v>
      </c>
      <c r="O182" s="12"/>
    </row>
    <row r="183" spans="1:15" s="17" customFormat="1" ht="12" customHeight="1">
      <c r="A183" s="6"/>
      <c r="B183" s="61">
        <v>213</v>
      </c>
      <c r="C183" s="62"/>
      <c r="D183" s="63" t="s">
        <v>118</v>
      </c>
      <c r="E183" s="64">
        <v>1211.7910753431124</v>
      </c>
      <c r="F183" s="64">
        <v>527.3248084788701</v>
      </c>
      <c r="G183" s="64">
        <v>90.51140943227705</v>
      </c>
      <c r="H183" s="52">
        <f t="shared" si="12"/>
        <v>617.8362179111471</v>
      </c>
      <c r="I183" s="64">
        <v>0</v>
      </c>
      <c r="J183" s="64">
        <v>90.21803431389964</v>
      </c>
      <c r="K183" s="52">
        <f t="shared" si="13"/>
        <v>90.21803431389964</v>
      </c>
      <c r="L183" s="52">
        <f t="shared" si="10"/>
        <v>503.73682311806573</v>
      </c>
      <c r="M183" s="52">
        <f t="shared" si="11"/>
        <v>593.9548574319654</v>
      </c>
      <c r="O183" s="12"/>
    </row>
    <row r="184" spans="1:15" s="8" customFormat="1" ht="15" customHeight="1">
      <c r="A184" s="5"/>
      <c r="B184" s="61">
        <v>215</v>
      </c>
      <c r="C184" s="62"/>
      <c r="D184" s="63" t="s">
        <v>68</v>
      </c>
      <c r="E184" s="64">
        <v>1239.0168453260055</v>
      </c>
      <c r="F184" s="64">
        <v>805.4756508580108</v>
      </c>
      <c r="G184" s="64">
        <v>73.65800843388243</v>
      </c>
      <c r="H184" s="52">
        <f t="shared" si="12"/>
        <v>879.1336592918932</v>
      </c>
      <c r="I184" s="64">
        <v>0</v>
      </c>
      <c r="J184" s="64">
        <v>63.75297315753234</v>
      </c>
      <c r="K184" s="52">
        <f t="shared" si="13"/>
        <v>63.75297315753234</v>
      </c>
      <c r="L184" s="52">
        <f t="shared" si="10"/>
        <v>296.13021287658</v>
      </c>
      <c r="M184" s="52">
        <f t="shared" si="11"/>
        <v>359.8831860341123</v>
      </c>
      <c r="N184" s="17"/>
      <c r="O184" s="12"/>
    </row>
    <row r="185" spans="1:15" s="8" customFormat="1" ht="12" customHeight="1">
      <c r="A185" s="5"/>
      <c r="B185" s="61">
        <v>216</v>
      </c>
      <c r="C185" s="62"/>
      <c r="D185" s="63" t="s">
        <v>69</v>
      </c>
      <c r="E185" s="64">
        <v>3003.4737584652066</v>
      </c>
      <c r="F185" s="64">
        <v>1157.2199681575046</v>
      </c>
      <c r="G185" s="64">
        <v>301.78960923121457</v>
      </c>
      <c r="H185" s="52">
        <f t="shared" si="12"/>
        <v>1459.0095773887192</v>
      </c>
      <c r="I185" s="64">
        <v>0</v>
      </c>
      <c r="J185" s="64">
        <v>301.78960923121457</v>
      </c>
      <c r="K185" s="52">
        <f t="shared" si="13"/>
        <v>301.78960923121457</v>
      </c>
      <c r="L185" s="52">
        <f t="shared" si="10"/>
        <v>1242.6745718452728</v>
      </c>
      <c r="M185" s="52">
        <f t="shared" si="11"/>
        <v>1544.4641810764874</v>
      </c>
      <c r="N185" s="17"/>
      <c r="O185" s="12"/>
    </row>
    <row r="186" spans="1:15" s="8" customFormat="1" ht="16.5" customHeight="1">
      <c r="A186" s="5"/>
      <c r="B186" s="61">
        <v>217</v>
      </c>
      <c r="C186" s="62"/>
      <c r="D186" s="63" t="s">
        <v>70</v>
      </c>
      <c r="E186" s="64">
        <v>3164.755899920837</v>
      </c>
      <c r="F186" s="64">
        <v>1468.6577400287304</v>
      </c>
      <c r="G186" s="64">
        <v>189.67580041329276</v>
      </c>
      <c r="H186" s="52">
        <f t="shared" si="12"/>
        <v>1658.3335404420231</v>
      </c>
      <c r="I186" s="64">
        <v>0</v>
      </c>
      <c r="J186" s="64">
        <v>195.94620705306636</v>
      </c>
      <c r="K186" s="52">
        <f t="shared" si="13"/>
        <v>195.94620705306636</v>
      </c>
      <c r="L186" s="52">
        <f t="shared" si="10"/>
        <v>1310.4761524257474</v>
      </c>
      <c r="M186" s="52">
        <f t="shared" si="11"/>
        <v>1506.4223594788136</v>
      </c>
      <c r="N186" s="17"/>
      <c r="O186" s="12"/>
    </row>
    <row r="187" spans="1:15" s="8" customFormat="1" ht="12" customHeight="1">
      <c r="A187" s="5"/>
      <c r="B187" s="61">
        <v>218</v>
      </c>
      <c r="C187" s="62"/>
      <c r="D187" s="63" t="s">
        <v>71</v>
      </c>
      <c r="E187" s="64">
        <v>781.3333053835021</v>
      </c>
      <c r="F187" s="64">
        <v>765.7737942390207</v>
      </c>
      <c r="G187" s="64">
        <v>6.3701540710344515</v>
      </c>
      <c r="H187" s="52">
        <f t="shared" si="12"/>
        <v>772.1439483100552</v>
      </c>
      <c r="I187" s="64">
        <v>0</v>
      </c>
      <c r="J187" s="64">
        <v>0.5027903461226719</v>
      </c>
      <c r="K187" s="52">
        <f t="shared" si="13"/>
        <v>0.5027903461226719</v>
      </c>
      <c r="L187" s="52">
        <f t="shared" si="10"/>
        <v>8.686566727324227</v>
      </c>
      <c r="M187" s="52">
        <f t="shared" si="11"/>
        <v>9.1893570734469</v>
      </c>
      <c r="N187" s="17"/>
      <c r="O187" s="12"/>
    </row>
    <row r="188" spans="1:15" s="8" customFormat="1" ht="12" customHeight="1">
      <c r="A188" s="5"/>
      <c r="B188" s="61">
        <v>219</v>
      </c>
      <c r="C188" s="62"/>
      <c r="D188" s="63" t="s">
        <v>72</v>
      </c>
      <c r="E188" s="64">
        <v>848.6545794568193</v>
      </c>
      <c r="F188" s="64">
        <v>637.9548637459284</v>
      </c>
      <c r="G188" s="64">
        <v>7.510593005421767</v>
      </c>
      <c r="H188" s="52">
        <f t="shared" si="12"/>
        <v>645.4654567513502</v>
      </c>
      <c r="I188" s="64">
        <v>0</v>
      </c>
      <c r="J188" s="64">
        <v>11.117374951052417</v>
      </c>
      <c r="K188" s="52">
        <f t="shared" si="13"/>
        <v>11.117374951052417</v>
      </c>
      <c r="L188" s="52">
        <f t="shared" si="10"/>
        <v>192.0717477544167</v>
      </c>
      <c r="M188" s="52">
        <f t="shared" si="11"/>
        <v>203.18912270546912</v>
      </c>
      <c r="N188" s="17"/>
      <c r="O188" s="12"/>
    </row>
    <row r="189" spans="1:15" s="8" customFormat="1" ht="17.25" customHeight="1">
      <c r="A189" s="5"/>
      <c r="B189" s="61">
        <v>222</v>
      </c>
      <c r="C189" s="62"/>
      <c r="D189" s="63" t="s">
        <v>73</v>
      </c>
      <c r="E189" s="64">
        <v>20931.531906585955</v>
      </c>
      <c r="F189" s="64">
        <v>12683.279902603852</v>
      </c>
      <c r="G189" s="64">
        <v>1205.776618376327</v>
      </c>
      <c r="H189" s="52">
        <f t="shared" si="12"/>
        <v>13889.056520980179</v>
      </c>
      <c r="I189" s="64">
        <v>0</v>
      </c>
      <c r="J189" s="64">
        <v>1231.4823437854106</v>
      </c>
      <c r="K189" s="52">
        <f t="shared" si="13"/>
        <v>1231.4823437854106</v>
      </c>
      <c r="L189" s="52">
        <f t="shared" si="10"/>
        <v>5810.993041820366</v>
      </c>
      <c r="M189" s="52">
        <f t="shared" si="11"/>
        <v>7042.475385605776</v>
      </c>
      <c r="N189" s="17"/>
      <c r="O189" s="12"/>
    </row>
    <row r="190" spans="1:15" s="8" customFormat="1" ht="18" customHeight="1">
      <c r="A190" s="5"/>
      <c r="B190" s="61">
        <v>223</v>
      </c>
      <c r="C190" s="62"/>
      <c r="D190" s="63" t="s">
        <v>74</v>
      </c>
      <c r="E190" s="64">
        <v>86.39696360160049</v>
      </c>
      <c r="F190" s="64">
        <v>81.36083787645494</v>
      </c>
      <c r="G190" s="64">
        <v>5.036125725145574</v>
      </c>
      <c r="H190" s="52">
        <f t="shared" si="12"/>
        <v>86.3969636016005</v>
      </c>
      <c r="I190" s="64">
        <v>0</v>
      </c>
      <c r="J190" s="64">
        <v>0</v>
      </c>
      <c r="K190" s="52">
        <f t="shared" si="13"/>
        <v>0</v>
      </c>
      <c r="L190" s="52">
        <f t="shared" si="10"/>
        <v>-1.4210854715202004E-14</v>
      </c>
      <c r="M190" s="52">
        <f t="shared" si="11"/>
        <v>-1.4210854715202004E-14</v>
      </c>
      <c r="N190" s="17"/>
      <c r="O190" s="12"/>
    </row>
    <row r="191" spans="1:15" s="8" customFormat="1" ht="12" customHeight="1">
      <c r="A191" s="5"/>
      <c r="B191" s="61">
        <v>225</v>
      </c>
      <c r="C191" s="62"/>
      <c r="D191" s="63" t="s">
        <v>75</v>
      </c>
      <c r="E191" s="64">
        <v>24.71566430256774</v>
      </c>
      <c r="F191" s="64">
        <v>21.008314374458195</v>
      </c>
      <c r="G191" s="64">
        <v>2.471566396995082</v>
      </c>
      <c r="H191" s="52">
        <f t="shared" si="12"/>
        <v>23.479880771453278</v>
      </c>
      <c r="I191" s="64">
        <v>0</v>
      </c>
      <c r="J191" s="64">
        <v>1.2357835311144645</v>
      </c>
      <c r="K191" s="52">
        <f t="shared" si="13"/>
        <v>1.2357835311144645</v>
      </c>
      <c r="L191" s="52">
        <f t="shared" si="10"/>
        <v>-3.9968028886505635E-15</v>
      </c>
      <c r="M191" s="52">
        <f t="shared" si="11"/>
        <v>1.2357835311144605</v>
      </c>
      <c r="N191" s="17"/>
      <c r="O191" s="12"/>
    </row>
    <row r="192" spans="1:15" s="8" customFormat="1" ht="15.75" customHeight="1">
      <c r="A192" s="5"/>
      <c r="B192" s="61">
        <v>226</v>
      </c>
      <c r="C192" s="62"/>
      <c r="D192" s="63" t="s">
        <v>76</v>
      </c>
      <c r="E192" s="64">
        <v>504.50262299999997</v>
      </c>
      <c r="F192" s="64">
        <v>176.57591804999998</v>
      </c>
      <c r="G192" s="64">
        <v>50.4502623</v>
      </c>
      <c r="H192" s="52">
        <f t="shared" si="12"/>
        <v>227.02618034999998</v>
      </c>
      <c r="I192" s="64">
        <v>0</v>
      </c>
      <c r="J192" s="64">
        <v>50.4502623</v>
      </c>
      <c r="K192" s="52">
        <f t="shared" si="13"/>
        <v>50.4502623</v>
      </c>
      <c r="L192" s="52">
        <f t="shared" si="10"/>
        <v>227.02618034999998</v>
      </c>
      <c r="M192" s="52">
        <f t="shared" si="11"/>
        <v>277.47644264999997</v>
      </c>
      <c r="N192" s="17"/>
      <c r="O192" s="12"/>
    </row>
    <row r="193" spans="1:15" s="8" customFormat="1" ht="18.75" customHeight="1">
      <c r="A193" s="5"/>
      <c r="B193" s="61">
        <v>227</v>
      </c>
      <c r="C193" s="62"/>
      <c r="D193" s="63" t="s">
        <v>77</v>
      </c>
      <c r="E193" s="64">
        <v>2115.7709621519084</v>
      </c>
      <c r="F193" s="64">
        <v>1558.9891297474294</v>
      </c>
      <c r="G193" s="64">
        <v>222.71273281408196</v>
      </c>
      <c r="H193" s="52">
        <f t="shared" si="12"/>
        <v>1781.7018625615115</v>
      </c>
      <c r="I193" s="64">
        <v>0</v>
      </c>
      <c r="J193" s="64">
        <v>222.71273281408196</v>
      </c>
      <c r="K193" s="52">
        <f t="shared" si="13"/>
        <v>222.71273281408196</v>
      </c>
      <c r="L193" s="52">
        <f t="shared" si="10"/>
        <v>111.35636677631499</v>
      </c>
      <c r="M193" s="52">
        <f t="shared" si="11"/>
        <v>334.06909959039695</v>
      </c>
      <c r="N193" s="17"/>
      <c r="O193" s="12"/>
    </row>
    <row r="194" spans="1:15" s="8" customFormat="1" ht="12" customHeight="1">
      <c r="A194" s="5"/>
      <c r="B194" s="61">
        <v>228</v>
      </c>
      <c r="C194" s="62"/>
      <c r="D194" s="63" t="s">
        <v>78</v>
      </c>
      <c r="E194" s="64">
        <v>389.0936319282773</v>
      </c>
      <c r="F194" s="64">
        <v>286.3175520155822</v>
      </c>
      <c r="G194" s="64">
        <v>40.93401116543181</v>
      </c>
      <c r="H194" s="52">
        <f t="shared" si="12"/>
        <v>327.251563181014</v>
      </c>
      <c r="I194" s="64">
        <v>0</v>
      </c>
      <c r="J194" s="64">
        <v>40.93401116543181</v>
      </c>
      <c r="K194" s="52">
        <f t="shared" si="13"/>
        <v>40.93401116543181</v>
      </c>
      <c r="L194" s="52">
        <f t="shared" si="10"/>
        <v>20.908057581831528</v>
      </c>
      <c r="M194" s="52">
        <f t="shared" si="11"/>
        <v>61.84206874726334</v>
      </c>
      <c r="N194" s="17"/>
      <c r="O194" s="12"/>
    </row>
    <row r="195" spans="1:15" s="8" customFormat="1" ht="12" customHeight="1">
      <c r="A195" s="5"/>
      <c r="B195" s="61">
        <v>229</v>
      </c>
      <c r="C195" s="62"/>
      <c r="D195" s="63" t="s">
        <v>79</v>
      </c>
      <c r="E195" s="64">
        <v>2071.9883028703002</v>
      </c>
      <c r="F195" s="64">
        <v>1310.1944994066487</v>
      </c>
      <c r="G195" s="64">
        <v>142.30717516944006</v>
      </c>
      <c r="H195" s="52">
        <f t="shared" si="12"/>
        <v>1452.5016745760888</v>
      </c>
      <c r="I195" s="64">
        <v>0</v>
      </c>
      <c r="J195" s="64">
        <v>149.93755291944007</v>
      </c>
      <c r="K195" s="52">
        <f t="shared" si="13"/>
        <v>149.93755291944007</v>
      </c>
      <c r="L195" s="52">
        <f t="shared" si="10"/>
        <v>469.54907537477135</v>
      </c>
      <c r="M195" s="52">
        <f t="shared" si="11"/>
        <v>619.4866282942114</v>
      </c>
      <c r="N195" s="17"/>
      <c r="O195" s="12"/>
    </row>
    <row r="196" spans="1:15" s="8" customFormat="1" ht="12" customHeight="1">
      <c r="A196" s="5"/>
      <c r="B196" s="61">
        <v>231</v>
      </c>
      <c r="C196" s="62"/>
      <c r="D196" s="63" t="s">
        <v>80</v>
      </c>
      <c r="E196" s="64">
        <v>128.05034305693965</v>
      </c>
      <c r="F196" s="64">
        <v>115.33366300011741</v>
      </c>
      <c r="G196" s="64">
        <v>0.45329820484619054</v>
      </c>
      <c r="H196" s="52">
        <f t="shared" si="12"/>
        <v>115.7869612049636</v>
      </c>
      <c r="I196" s="64">
        <v>0</v>
      </c>
      <c r="J196" s="64">
        <v>0.6709838338933332</v>
      </c>
      <c r="K196" s="52">
        <f t="shared" si="13"/>
        <v>0.6709838338933332</v>
      </c>
      <c r="L196" s="52">
        <f t="shared" si="10"/>
        <v>11.592398018082717</v>
      </c>
      <c r="M196" s="52">
        <f t="shared" si="11"/>
        <v>12.26338185197605</v>
      </c>
      <c r="N196" s="17"/>
      <c r="O196" s="12"/>
    </row>
    <row r="197" spans="1:15" s="8" customFormat="1" ht="12" customHeight="1">
      <c r="A197" s="5"/>
      <c r="B197" s="61">
        <v>233</v>
      </c>
      <c r="C197" s="62"/>
      <c r="D197" s="63" t="s">
        <v>81</v>
      </c>
      <c r="E197" s="64">
        <v>171.08946434240562</v>
      </c>
      <c r="F197" s="64">
        <v>154.09856947483047</v>
      </c>
      <c r="G197" s="64">
        <v>0.6056567810714286</v>
      </c>
      <c r="H197" s="52">
        <f t="shared" si="12"/>
        <v>154.7042262559019</v>
      </c>
      <c r="I197" s="64">
        <v>0</v>
      </c>
      <c r="J197" s="64">
        <v>0.8965087954068253</v>
      </c>
      <c r="K197" s="52">
        <f t="shared" si="13"/>
        <v>0.8965087954068253</v>
      </c>
      <c r="L197" s="52">
        <f t="shared" si="10"/>
        <v>15.488729291096908</v>
      </c>
      <c r="M197" s="52">
        <f t="shared" si="11"/>
        <v>16.385238086503733</v>
      </c>
      <c r="N197" s="17"/>
      <c r="O197" s="12"/>
    </row>
    <row r="198" spans="1:15" s="8" customFormat="1" ht="15" customHeight="1">
      <c r="A198" s="5"/>
      <c r="B198" s="61">
        <v>234</v>
      </c>
      <c r="C198" s="62"/>
      <c r="D198" s="63" t="s">
        <v>82</v>
      </c>
      <c r="E198" s="64">
        <v>714.2761416858394</v>
      </c>
      <c r="F198" s="64">
        <v>64.32587886410892</v>
      </c>
      <c r="G198" s="64">
        <v>23.233956440963187</v>
      </c>
      <c r="H198" s="52">
        <f t="shared" si="12"/>
        <v>87.5598353050721</v>
      </c>
      <c r="I198" s="64">
        <v>0</v>
      </c>
      <c r="J198" s="64">
        <v>24.86355684376045</v>
      </c>
      <c r="K198" s="52">
        <f t="shared" si="13"/>
        <v>24.86355684376045</v>
      </c>
      <c r="L198" s="52">
        <f t="shared" si="10"/>
        <v>601.852749537007</v>
      </c>
      <c r="M198" s="52">
        <f t="shared" si="11"/>
        <v>626.7163063807674</v>
      </c>
      <c r="N198" s="17"/>
      <c r="O198" s="12"/>
    </row>
    <row r="199" spans="1:15" s="8" customFormat="1" ht="15.75" customHeight="1">
      <c r="A199" s="5"/>
      <c r="B199" s="61">
        <v>235</v>
      </c>
      <c r="C199" s="62"/>
      <c r="D199" s="63" t="s">
        <v>83</v>
      </c>
      <c r="E199" s="64">
        <v>1952.177936345332</v>
      </c>
      <c r="F199" s="64">
        <v>979.3354467615234</v>
      </c>
      <c r="G199" s="64">
        <v>34.67790161994868</v>
      </c>
      <c r="H199" s="52">
        <f t="shared" si="12"/>
        <v>1014.013348381472</v>
      </c>
      <c r="I199" s="64">
        <v>0</v>
      </c>
      <c r="J199" s="64">
        <v>51.33113124140268</v>
      </c>
      <c r="K199" s="52">
        <f t="shared" si="13"/>
        <v>51.33113124140268</v>
      </c>
      <c r="L199" s="52">
        <f t="shared" si="10"/>
        <v>886.8334567224573</v>
      </c>
      <c r="M199" s="52">
        <f t="shared" si="11"/>
        <v>938.16458796386</v>
      </c>
      <c r="N199" s="17"/>
      <c r="O199" s="12"/>
    </row>
    <row r="200" spans="1:15" s="8" customFormat="1" ht="12" customHeight="1">
      <c r="A200" s="5"/>
      <c r="B200" s="61">
        <v>236</v>
      </c>
      <c r="C200" s="62"/>
      <c r="D200" s="63" t="s">
        <v>84</v>
      </c>
      <c r="E200" s="64">
        <v>1833.2749462172148</v>
      </c>
      <c r="F200" s="64">
        <v>1374.9562096629115</v>
      </c>
      <c r="G200" s="64">
        <v>183.32749462172154</v>
      </c>
      <c r="H200" s="52">
        <f t="shared" si="12"/>
        <v>1558.2837042846331</v>
      </c>
      <c r="I200" s="64">
        <v>0</v>
      </c>
      <c r="J200" s="64">
        <v>183.32749462172154</v>
      </c>
      <c r="K200" s="52">
        <f t="shared" si="13"/>
        <v>183.32749462172154</v>
      </c>
      <c r="L200" s="52">
        <f t="shared" si="10"/>
        <v>91.66374731086017</v>
      </c>
      <c r="M200" s="52">
        <f t="shared" si="11"/>
        <v>274.9912419325817</v>
      </c>
      <c r="N200" s="17"/>
      <c r="O200" s="12"/>
    </row>
    <row r="201" spans="1:15" s="8" customFormat="1" ht="12" customHeight="1">
      <c r="A201" s="5"/>
      <c r="B201" s="61">
        <v>237</v>
      </c>
      <c r="C201" s="62"/>
      <c r="D201" s="63" t="s">
        <v>85</v>
      </c>
      <c r="E201" s="64">
        <v>230.04402448254984</v>
      </c>
      <c r="F201" s="64">
        <v>85.19768165728368</v>
      </c>
      <c r="G201" s="64">
        <v>23.004402460769033</v>
      </c>
      <c r="H201" s="52">
        <f t="shared" si="12"/>
        <v>108.20208411805271</v>
      </c>
      <c r="I201" s="64">
        <v>0</v>
      </c>
      <c r="J201" s="64">
        <v>23.004402460769033</v>
      </c>
      <c r="K201" s="52">
        <f t="shared" si="13"/>
        <v>23.004402460769033</v>
      </c>
      <c r="L201" s="52">
        <f t="shared" si="10"/>
        <v>98.8375379037281</v>
      </c>
      <c r="M201" s="52">
        <f t="shared" si="11"/>
        <v>121.84194036449713</v>
      </c>
      <c r="N201" s="17"/>
      <c r="O201" s="12"/>
    </row>
    <row r="202" spans="1:15" s="8" customFormat="1" ht="12" customHeight="1">
      <c r="A202" s="5"/>
      <c r="B202" s="61">
        <v>242</v>
      </c>
      <c r="C202" s="62"/>
      <c r="D202" s="63" t="s">
        <v>120</v>
      </c>
      <c r="E202" s="64">
        <v>483.87419812729405</v>
      </c>
      <c r="F202" s="64">
        <v>278.32097771475304</v>
      </c>
      <c r="G202" s="64">
        <v>22.61316197741349</v>
      </c>
      <c r="H202" s="52">
        <f t="shared" si="12"/>
        <v>300.9341396921665</v>
      </c>
      <c r="I202" s="64">
        <v>0</v>
      </c>
      <c r="J202" s="64">
        <v>6.635786024977639</v>
      </c>
      <c r="K202" s="52">
        <f t="shared" si="13"/>
        <v>6.635786024977639</v>
      </c>
      <c r="L202" s="52">
        <f t="shared" si="10"/>
        <v>176.30427241014988</v>
      </c>
      <c r="M202" s="52">
        <f t="shared" si="11"/>
        <v>182.94005843512753</v>
      </c>
      <c r="N202" s="17"/>
      <c r="O202" s="12"/>
    </row>
    <row r="203" spans="1:15" s="8" customFormat="1" ht="12" customHeight="1">
      <c r="A203" s="5"/>
      <c r="B203" s="61">
        <v>243</v>
      </c>
      <c r="C203" s="62"/>
      <c r="D203" s="63" t="s">
        <v>86</v>
      </c>
      <c r="E203" s="64">
        <v>1697.6993861090134</v>
      </c>
      <c r="F203" s="64">
        <v>778.1904179839632</v>
      </c>
      <c r="G203" s="64">
        <v>172.9886631195866</v>
      </c>
      <c r="H203" s="52">
        <f t="shared" si="12"/>
        <v>951.1790811035498</v>
      </c>
      <c r="I203" s="64">
        <v>0</v>
      </c>
      <c r="J203" s="64">
        <v>167.2017351042542</v>
      </c>
      <c r="K203" s="52">
        <f t="shared" si="13"/>
        <v>167.2017351042542</v>
      </c>
      <c r="L203" s="52">
        <f t="shared" si="10"/>
        <v>579.3185699012093</v>
      </c>
      <c r="M203" s="52">
        <f t="shared" si="11"/>
        <v>746.5203050054636</v>
      </c>
      <c r="N203" s="17"/>
      <c r="O203" s="12"/>
    </row>
    <row r="204" spans="1:15" s="8" customFormat="1" ht="12" customHeight="1">
      <c r="A204" s="5"/>
      <c r="B204" s="61">
        <v>244</v>
      </c>
      <c r="C204" s="62"/>
      <c r="D204" s="63" t="s">
        <v>87</v>
      </c>
      <c r="E204" s="64">
        <v>1363.547066474571</v>
      </c>
      <c r="F204" s="64">
        <v>889.3209831118842</v>
      </c>
      <c r="G204" s="64">
        <v>80.09165761512502</v>
      </c>
      <c r="H204" s="52">
        <f t="shared" si="12"/>
        <v>969.4126407270091</v>
      </c>
      <c r="I204" s="64">
        <v>0</v>
      </c>
      <c r="J204" s="64">
        <v>58.93653794152943</v>
      </c>
      <c r="K204" s="52">
        <f t="shared" si="13"/>
        <v>58.93653794152943</v>
      </c>
      <c r="L204" s="52">
        <f t="shared" si="10"/>
        <v>335.19788780603244</v>
      </c>
      <c r="M204" s="52">
        <f t="shared" si="11"/>
        <v>394.13442574756186</v>
      </c>
      <c r="N204" s="17"/>
      <c r="O204" s="12"/>
    </row>
    <row r="205" spans="1:15" s="8" customFormat="1" ht="12" customHeight="1">
      <c r="A205" s="5"/>
      <c r="B205" s="61">
        <v>247</v>
      </c>
      <c r="C205" s="62"/>
      <c r="D205" s="63" t="s">
        <v>88</v>
      </c>
      <c r="E205" s="64">
        <v>377.9338231523275</v>
      </c>
      <c r="F205" s="64">
        <v>247.56238629835113</v>
      </c>
      <c r="G205" s="64">
        <v>31.007464850170397</v>
      </c>
      <c r="H205" s="52">
        <f t="shared" si="12"/>
        <v>278.56985114852154</v>
      </c>
      <c r="I205" s="64">
        <v>0</v>
      </c>
      <c r="J205" s="64">
        <v>32.00071852495007</v>
      </c>
      <c r="K205" s="52">
        <f t="shared" si="13"/>
        <v>32.00071852495007</v>
      </c>
      <c r="L205" s="52">
        <f t="shared" si="10"/>
        <v>67.36325347885588</v>
      </c>
      <c r="M205" s="52">
        <f t="shared" si="11"/>
        <v>99.36397200380594</v>
      </c>
      <c r="N205" s="17"/>
      <c r="O205" s="12"/>
    </row>
    <row r="206" spans="1:15" s="8" customFormat="1" ht="12" customHeight="1">
      <c r="A206" s="5"/>
      <c r="B206" s="61">
        <v>248</v>
      </c>
      <c r="C206" s="62"/>
      <c r="D206" s="63" t="s">
        <v>89</v>
      </c>
      <c r="E206" s="64">
        <v>1239.1545285033287</v>
      </c>
      <c r="F206" s="64">
        <v>954.4752730462003</v>
      </c>
      <c r="G206" s="64">
        <v>77.94463914974109</v>
      </c>
      <c r="H206" s="52">
        <f t="shared" si="12"/>
        <v>1032.4199121959414</v>
      </c>
      <c r="I206" s="64">
        <v>0</v>
      </c>
      <c r="J206" s="64">
        <v>72.35487351067665</v>
      </c>
      <c r="K206" s="52">
        <f t="shared" si="13"/>
        <v>72.35487351067665</v>
      </c>
      <c r="L206" s="52">
        <f aca="true" t="shared" si="14" ref="L206:L240">E206-H206-K206</f>
        <v>134.37974279671067</v>
      </c>
      <c r="M206" s="52">
        <f aca="true" t="shared" si="15" ref="M206:M240">K206+L206</f>
        <v>206.73461630738734</v>
      </c>
      <c r="N206" s="17"/>
      <c r="O206" s="12"/>
    </row>
    <row r="207" spans="1:15" s="8" customFormat="1" ht="12" customHeight="1">
      <c r="A207" s="5"/>
      <c r="B207" s="61">
        <v>250</v>
      </c>
      <c r="C207" s="62"/>
      <c r="D207" s="63" t="s">
        <v>90</v>
      </c>
      <c r="E207" s="64">
        <v>893.9301545911095</v>
      </c>
      <c r="F207" s="64">
        <v>789.3146422644819</v>
      </c>
      <c r="G207" s="64">
        <v>38.85928225340867</v>
      </c>
      <c r="H207" s="52">
        <f t="shared" si="12"/>
        <v>828.1739245178906</v>
      </c>
      <c r="I207" s="64">
        <v>0</v>
      </c>
      <c r="J207" s="64">
        <v>3.597813968168357</v>
      </c>
      <c r="K207" s="52">
        <f t="shared" si="13"/>
        <v>3.597813968168357</v>
      </c>
      <c r="L207" s="52">
        <f t="shared" si="14"/>
        <v>62.158416105050584</v>
      </c>
      <c r="M207" s="52">
        <f t="shared" si="15"/>
        <v>65.75623007321894</v>
      </c>
      <c r="N207" s="17"/>
      <c r="O207" s="12"/>
    </row>
    <row r="208" spans="1:15" s="8" customFormat="1" ht="18" customHeight="1">
      <c r="A208" s="5"/>
      <c r="B208" s="61">
        <v>251</v>
      </c>
      <c r="C208" s="62"/>
      <c r="D208" s="63" t="s">
        <v>91</v>
      </c>
      <c r="E208" s="64">
        <v>511.80156087259996</v>
      </c>
      <c r="F208" s="64">
        <v>229.30546772887556</v>
      </c>
      <c r="G208" s="64">
        <v>38.756294358975566</v>
      </c>
      <c r="H208" s="52">
        <f aca="true" t="shared" si="16" ref="H208:H240">F208+G208</f>
        <v>268.0617620878511</v>
      </c>
      <c r="I208" s="64">
        <v>0</v>
      </c>
      <c r="J208" s="64">
        <v>39.49298954437975</v>
      </c>
      <c r="K208" s="52">
        <f aca="true" t="shared" si="17" ref="K208:K240">I208+J208</f>
        <v>39.49298954437975</v>
      </c>
      <c r="L208" s="52">
        <f t="shared" si="14"/>
        <v>204.24680924036912</v>
      </c>
      <c r="M208" s="52">
        <f t="shared" si="15"/>
        <v>243.73979878474887</v>
      </c>
      <c r="N208" s="17"/>
      <c r="O208" s="12"/>
    </row>
    <row r="209" spans="1:15" s="8" customFormat="1" ht="18" customHeight="1">
      <c r="A209" s="5"/>
      <c r="B209" s="61">
        <v>252</v>
      </c>
      <c r="C209" s="62"/>
      <c r="D209" s="63" t="s">
        <v>92</v>
      </c>
      <c r="E209" s="64">
        <v>157.94612172213638</v>
      </c>
      <c r="F209" s="64">
        <v>149.63316825217822</v>
      </c>
      <c r="G209" s="64">
        <v>8.3129534699582</v>
      </c>
      <c r="H209" s="52">
        <f t="shared" si="16"/>
        <v>157.9461217221364</v>
      </c>
      <c r="I209" s="64">
        <v>0</v>
      </c>
      <c r="J209" s="64">
        <v>0</v>
      </c>
      <c r="K209" s="52">
        <f t="shared" si="17"/>
        <v>0</v>
      </c>
      <c r="L209" s="52">
        <f t="shared" si="14"/>
        <v>-2.842170943040401E-14</v>
      </c>
      <c r="M209" s="52">
        <f t="shared" si="15"/>
        <v>-2.842170943040401E-14</v>
      </c>
      <c r="N209" s="17"/>
      <c r="O209" s="12"/>
    </row>
    <row r="210" spans="1:15" s="8" customFormat="1" ht="12" customHeight="1">
      <c r="A210" s="5"/>
      <c r="B210" s="61">
        <v>253</v>
      </c>
      <c r="C210" s="62"/>
      <c r="D210" s="63" t="s">
        <v>93</v>
      </c>
      <c r="E210" s="64">
        <v>658.1561255369992</v>
      </c>
      <c r="F210" s="64">
        <v>253.05143685015585</v>
      </c>
      <c r="G210" s="64">
        <v>55.64885777902067</v>
      </c>
      <c r="H210" s="52">
        <f t="shared" si="16"/>
        <v>308.70029462917654</v>
      </c>
      <c r="I210" s="64">
        <v>0</v>
      </c>
      <c r="J210" s="64">
        <v>56.91717933373174</v>
      </c>
      <c r="K210" s="52">
        <f t="shared" si="17"/>
        <v>56.91717933373174</v>
      </c>
      <c r="L210" s="52">
        <f t="shared" si="14"/>
        <v>292.5386515740909</v>
      </c>
      <c r="M210" s="52">
        <f t="shared" si="15"/>
        <v>349.45583090782264</v>
      </c>
      <c r="N210" s="17"/>
      <c r="O210" s="12"/>
    </row>
    <row r="211" spans="1:15" s="8" customFormat="1" ht="15.75" customHeight="1">
      <c r="A211" s="5"/>
      <c r="B211" s="61">
        <v>259</v>
      </c>
      <c r="C211" s="62"/>
      <c r="D211" s="63" t="s">
        <v>94</v>
      </c>
      <c r="E211" s="64">
        <v>668.1542339574618</v>
      </c>
      <c r="F211" s="64">
        <v>189.51871117982236</v>
      </c>
      <c r="G211" s="64">
        <v>45.27215358474954</v>
      </c>
      <c r="H211" s="52">
        <f t="shared" si="16"/>
        <v>234.7908647645719</v>
      </c>
      <c r="I211" s="64">
        <v>0</v>
      </c>
      <c r="J211" s="64">
        <v>45.883795051349324</v>
      </c>
      <c r="K211" s="52">
        <f t="shared" si="17"/>
        <v>45.883795051349324</v>
      </c>
      <c r="L211" s="52">
        <f t="shared" si="14"/>
        <v>387.4795741415405</v>
      </c>
      <c r="M211" s="52">
        <f t="shared" si="15"/>
        <v>433.3633691928899</v>
      </c>
      <c r="N211" s="17"/>
      <c r="O211" s="12"/>
    </row>
    <row r="212" spans="1:15" s="8" customFormat="1" ht="12" customHeight="1">
      <c r="A212" s="5"/>
      <c r="B212" s="61">
        <v>260</v>
      </c>
      <c r="C212" s="62"/>
      <c r="D212" s="63" t="s">
        <v>123</v>
      </c>
      <c r="E212" s="64">
        <v>209.3127610676837</v>
      </c>
      <c r="F212" s="64">
        <v>21.472464079267027</v>
      </c>
      <c r="G212" s="64">
        <v>7.802930727069932</v>
      </c>
      <c r="H212" s="52">
        <f t="shared" si="16"/>
        <v>29.27539480633696</v>
      </c>
      <c r="I212" s="64">
        <v>0</v>
      </c>
      <c r="J212" s="64">
        <v>7.8246787724855436</v>
      </c>
      <c r="K212" s="52">
        <f t="shared" si="17"/>
        <v>7.8246787724855436</v>
      </c>
      <c r="L212" s="52">
        <f t="shared" si="14"/>
        <v>172.2126874888612</v>
      </c>
      <c r="M212" s="52">
        <f t="shared" si="15"/>
        <v>180.03736626134676</v>
      </c>
      <c r="N212" s="17"/>
      <c r="O212" s="12"/>
    </row>
    <row r="213" spans="1:15" s="8" customFormat="1" ht="12" customHeight="1">
      <c r="A213" s="5"/>
      <c r="B213" s="61">
        <v>262</v>
      </c>
      <c r="C213" s="62"/>
      <c r="D213" s="63" t="s">
        <v>95</v>
      </c>
      <c r="E213" s="64">
        <v>750.7396643935548</v>
      </c>
      <c r="F213" s="64">
        <v>479.7687400995014</v>
      </c>
      <c r="G213" s="64">
        <v>48.65130604546741</v>
      </c>
      <c r="H213" s="52">
        <f t="shared" si="16"/>
        <v>528.4200461449688</v>
      </c>
      <c r="I213" s="64">
        <v>0</v>
      </c>
      <c r="J213" s="64">
        <v>51.45787824280878</v>
      </c>
      <c r="K213" s="52">
        <f t="shared" si="17"/>
        <v>51.45787824280878</v>
      </c>
      <c r="L213" s="52">
        <f t="shared" si="14"/>
        <v>170.86174000577725</v>
      </c>
      <c r="M213" s="52">
        <f t="shared" si="15"/>
        <v>222.31961824858604</v>
      </c>
      <c r="N213" s="17"/>
      <c r="O213" s="12"/>
    </row>
    <row r="214" spans="1:15" s="8" customFormat="1" ht="12" customHeight="1">
      <c r="A214" s="5"/>
      <c r="B214" s="61">
        <v>267</v>
      </c>
      <c r="C214" s="62"/>
      <c r="D214" s="63" t="s">
        <v>96</v>
      </c>
      <c r="E214" s="64">
        <v>475.76457580408845</v>
      </c>
      <c r="F214" s="64">
        <v>225.77324089188124</v>
      </c>
      <c r="G214" s="64">
        <v>49.9982669923695</v>
      </c>
      <c r="H214" s="52">
        <f t="shared" si="16"/>
        <v>275.77150788425075</v>
      </c>
      <c r="I214" s="64">
        <v>0</v>
      </c>
      <c r="J214" s="64">
        <v>49.9982669923695</v>
      </c>
      <c r="K214" s="52">
        <f t="shared" si="17"/>
        <v>49.9982669923695</v>
      </c>
      <c r="L214" s="52">
        <f t="shared" si="14"/>
        <v>149.9948009274682</v>
      </c>
      <c r="M214" s="52">
        <f t="shared" si="15"/>
        <v>199.9930679198377</v>
      </c>
      <c r="N214" s="17"/>
      <c r="O214" s="12"/>
    </row>
    <row r="215" spans="1:15" s="8" customFormat="1" ht="15.75" customHeight="1">
      <c r="A215" s="5"/>
      <c r="B215" s="61">
        <v>269</v>
      </c>
      <c r="C215" s="62"/>
      <c r="D215" s="63" t="s">
        <v>97</v>
      </c>
      <c r="E215" s="64">
        <v>57.51046507830495</v>
      </c>
      <c r="F215" s="64">
        <v>27.241799247618136</v>
      </c>
      <c r="G215" s="64">
        <v>6.053733166137364</v>
      </c>
      <c r="H215" s="52">
        <f t="shared" si="16"/>
        <v>33.2955324137555</v>
      </c>
      <c r="I215" s="64">
        <v>0</v>
      </c>
      <c r="J215" s="64">
        <v>6.053733166137364</v>
      </c>
      <c r="K215" s="52">
        <f t="shared" si="17"/>
        <v>6.053733166137364</v>
      </c>
      <c r="L215" s="52">
        <f t="shared" si="14"/>
        <v>18.16119949841208</v>
      </c>
      <c r="M215" s="52">
        <f t="shared" si="15"/>
        <v>24.214932664549444</v>
      </c>
      <c r="N215" s="17"/>
      <c r="O215" s="12"/>
    </row>
    <row r="216" spans="1:15" s="17" customFormat="1" ht="12" customHeight="1">
      <c r="A216" s="6"/>
      <c r="B216" s="61">
        <v>275</v>
      </c>
      <c r="C216" s="62"/>
      <c r="D216" s="63" t="s">
        <v>98</v>
      </c>
      <c r="E216" s="64">
        <v>1392.41926</v>
      </c>
      <c r="F216" s="64">
        <v>659.5670178520322</v>
      </c>
      <c r="G216" s="64">
        <v>146.57044841156272</v>
      </c>
      <c r="H216" s="52">
        <f t="shared" si="16"/>
        <v>806.1374662635949</v>
      </c>
      <c r="I216" s="64">
        <v>0</v>
      </c>
      <c r="J216" s="64">
        <v>146.57044841156272</v>
      </c>
      <c r="K216" s="52">
        <f t="shared" si="17"/>
        <v>146.57044841156272</v>
      </c>
      <c r="L216" s="52">
        <f t="shared" si="14"/>
        <v>439.7113453248423</v>
      </c>
      <c r="M216" s="52">
        <f t="shared" si="15"/>
        <v>586.281793736405</v>
      </c>
      <c r="O216" s="12"/>
    </row>
    <row r="217" spans="1:15" s="17" customFormat="1" ht="15.75" customHeight="1">
      <c r="A217" s="6"/>
      <c r="B217" s="61">
        <v>283</v>
      </c>
      <c r="C217" s="62"/>
      <c r="D217" s="63" t="s">
        <v>147</v>
      </c>
      <c r="E217" s="64">
        <v>414.65611976575184</v>
      </c>
      <c r="F217" s="64">
        <v>20.732805986738782</v>
      </c>
      <c r="G217" s="64">
        <v>41.465611973477564</v>
      </c>
      <c r="H217" s="52">
        <f t="shared" si="16"/>
        <v>62.19841796021635</v>
      </c>
      <c r="I217" s="64">
        <v>0</v>
      </c>
      <c r="J217" s="64">
        <v>41.46561197347757</v>
      </c>
      <c r="K217" s="52">
        <f t="shared" si="17"/>
        <v>41.46561197347757</v>
      </c>
      <c r="L217" s="52">
        <f t="shared" si="14"/>
        <v>310.99208983205796</v>
      </c>
      <c r="M217" s="52">
        <f t="shared" si="15"/>
        <v>352.4577018055355</v>
      </c>
      <c r="O217" s="12"/>
    </row>
    <row r="218" spans="1:15" s="8" customFormat="1" ht="12" customHeight="1">
      <c r="A218" s="5"/>
      <c r="B218" s="61">
        <v>286</v>
      </c>
      <c r="C218" s="62"/>
      <c r="D218" s="63" t="s">
        <v>99</v>
      </c>
      <c r="E218" s="64">
        <v>2132.5434794075</v>
      </c>
      <c r="F218" s="64">
        <v>746.3902177818326</v>
      </c>
      <c r="G218" s="64">
        <v>213.25434793766644</v>
      </c>
      <c r="H218" s="52">
        <f t="shared" si="16"/>
        <v>959.644565719499</v>
      </c>
      <c r="I218" s="64">
        <v>0</v>
      </c>
      <c r="J218" s="64">
        <v>213.25434793766644</v>
      </c>
      <c r="K218" s="52">
        <f t="shared" si="17"/>
        <v>213.25434793766644</v>
      </c>
      <c r="L218" s="52">
        <f t="shared" si="14"/>
        <v>959.6445657503344</v>
      </c>
      <c r="M218" s="52">
        <f t="shared" si="15"/>
        <v>1172.898913688001</v>
      </c>
      <c r="N218" s="17"/>
      <c r="O218" s="12"/>
    </row>
    <row r="219" spans="1:15" s="8" customFormat="1" ht="12" customHeight="1">
      <c r="A219" s="5"/>
      <c r="B219" s="61">
        <v>288</v>
      </c>
      <c r="C219" s="62"/>
      <c r="D219" s="63" t="s">
        <v>132</v>
      </c>
      <c r="E219" s="64">
        <v>502.14371373265817</v>
      </c>
      <c r="F219" s="64">
        <v>82.55418088259498</v>
      </c>
      <c r="G219" s="64">
        <v>41.537171765153296</v>
      </c>
      <c r="H219" s="52">
        <f t="shared" si="16"/>
        <v>124.09135264774827</v>
      </c>
      <c r="I219" s="64">
        <v>0</v>
      </c>
      <c r="J219" s="64">
        <v>41.55613053999308</v>
      </c>
      <c r="K219" s="52">
        <f t="shared" si="17"/>
        <v>41.55613053999308</v>
      </c>
      <c r="L219" s="52">
        <f t="shared" si="14"/>
        <v>336.4962305449168</v>
      </c>
      <c r="M219" s="52">
        <f t="shared" si="15"/>
        <v>378.0523610849099</v>
      </c>
      <c r="N219" s="17"/>
      <c r="O219" s="12"/>
    </row>
    <row r="220" spans="1:15" s="8" customFormat="1" ht="12" customHeight="1">
      <c r="A220" s="5"/>
      <c r="B220" s="61">
        <v>292</v>
      </c>
      <c r="C220" s="62"/>
      <c r="D220" s="63" t="s">
        <v>100</v>
      </c>
      <c r="E220" s="64">
        <v>1223.3349923708943</v>
      </c>
      <c r="F220" s="64">
        <v>252.22093157838748</v>
      </c>
      <c r="G220" s="64">
        <v>84.07364385946248</v>
      </c>
      <c r="H220" s="52">
        <f t="shared" si="16"/>
        <v>336.29457543784997</v>
      </c>
      <c r="I220" s="64">
        <v>0</v>
      </c>
      <c r="J220" s="64">
        <v>84.07364385946248</v>
      </c>
      <c r="K220" s="52">
        <f t="shared" si="17"/>
        <v>84.07364385946248</v>
      </c>
      <c r="L220" s="52">
        <f t="shared" si="14"/>
        <v>802.9667730735819</v>
      </c>
      <c r="M220" s="52">
        <f t="shared" si="15"/>
        <v>887.0404169330443</v>
      </c>
      <c r="N220" s="17"/>
      <c r="O220" s="12"/>
    </row>
    <row r="221" spans="1:15" s="8" customFormat="1" ht="12" customHeight="1">
      <c r="A221" s="5"/>
      <c r="B221" s="61">
        <v>293</v>
      </c>
      <c r="C221" s="62"/>
      <c r="D221" s="63" t="s">
        <v>101</v>
      </c>
      <c r="E221" s="64">
        <v>1399.51525063689</v>
      </c>
      <c r="F221" s="64">
        <v>662.9282769304684</v>
      </c>
      <c r="G221" s="64">
        <v>147.31739487343748</v>
      </c>
      <c r="H221" s="52">
        <f t="shared" si="16"/>
        <v>810.2456718039059</v>
      </c>
      <c r="I221" s="64">
        <v>0</v>
      </c>
      <c r="J221" s="64">
        <v>147.31739487343745</v>
      </c>
      <c r="K221" s="52">
        <f t="shared" si="17"/>
        <v>147.31739487343745</v>
      </c>
      <c r="L221" s="52">
        <f t="shared" si="14"/>
        <v>441.9521839595466</v>
      </c>
      <c r="M221" s="52">
        <f t="shared" si="15"/>
        <v>589.269578832984</v>
      </c>
      <c r="N221" s="17"/>
      <c r="O221" s="12"/>
    </row>
    <row r="222" spans="1:15" s="8" customFormat="1" ht="12" customHeight="1">
      <c r="A222" s="5"/>
      <c r="B222" s="61">
        <v>294</v>
      </c>
      <c r="C222" s="62"/>
      <c r="D222" s="63" t="s">
        <v>102</v>
      </c>
      <c r="E222" s="64">
        <v>1042.696048491126</v>
      </c>
      <c r="F222" s="64">
        <v>530.117188036239</v>
      </c>
      <c r="G222" s="64">
        <v>103.63415039563424</v>
      </c>
      <c r="H222" s="52">
        <f t="shared" si="16"/>
        <v>633.7513384318733</v>
      </c>
      <c r="I222" s="64">
        <v>0</v>
      </c>
      <c r="J222" s="64">
        <v>104.33724212489507</v>
      </c>
      <c r="K222" s="52">
        <f t="shared" si="17"/>
        <v>104.33724212489507</v>
      </c>
      <c r="L222" s="52">
        <f t="shared" si="14"/>
        <v>304.6074679343577</v>
      </c>
      <c r="M222" s="52">
        <f t="shared" si="15"/>
        <v>408.94471005925277</v>
      </c>
      <c r="N222" s="17"/>
      <c r="O222" s="12"/>
    </row>
    <row r="223" spans="1:15" s="8" customFormat="1" ht="12" customHeight="1">
      <c r="A223" s="5"/>
      <c r="B223" s="61">
        <v>295</v>
      </c>
      <c r="C223" s="62"/>
      <c r="D223" s="63" t="s">
        <v>103</v>
      </c>
      <c r="E223" s="64">
        <v>400.13798987808815</v>
      </c>
      <c r="F223" s="64">
        <v>193.06888905511954</v>
      </c>
      <c r="G223" s="64">
        <v>36.685458208358526</v>
      </c>
      <c r="H223" s="52">
        <f t="shared" si="16"/>
        <v>229.75434726347805</v>
      </c>
      <c r="I223" s="64">
        <v>0</v>
      </c>
      <c r="J223" s="64">
        <v>37.2487821418171</v>
      </c>
      <c r="K223" s="52">
        <f t="shared" si="17"/>
        <v>37.2487821418171</v>
      </c>
      <c r="L223" s="52">
        <f t="shared" si="14"/>
        <v>133.13486047279298</v>
      </c>
      <c r="M223" s="52">
        <f t="shared" si="15"/>
        <v>170.3836426146101</v>
      </c>
      <c r="N223" s="17"/>
      <c r="O223" s="12"/>
    </row>
    <row r="224" spans="1:15" s="8" customFormat="1" ht="12" customHeight="1">
      <c r="A224" s="5"/>
      <c r="B224" s="61">
        <v>300</v>
      </c>
      <c r="C224" s="62"/>
      <c r="D224" s="63" t="s">
        <v>148</v>
      </c>
      <c r="E224" s="64">
        <v>512.9707061547409</v>
      </c>
      <c r="F224" s="64">
        <v>25.6485353113795</v>
      </c>
      <c r="G224" s="64">
        <v>51.297070622759</v>
      </c>
      <c r="H224" s="52">
        <f t="shared" si="16"/>
        <v>76.9456059341385</v>
      </c>
      <c r="I224" s="64">
        <v>0</v>
      </c>
      <c r="J224" s="64">
        <v>51.297070622759</v>
      </c>
      <c r="K224" s="52">
        <f t="shared" si="17"/>
        <v>51.297070622759</v>
      </c>
      <c r="L224" s="52">
        <f t="shared" si="14"/>
        <v>384.72802959784343</v>
      </c>
      <c r="M224" s="52">
        <f t="shared" si="15"/>
        <v>436.02510022060244</v>
      </c>
      <c r="N224" s="17"/>
      <c r="O224" s="12"/>
    </row>
    <row r="225" spans="1:15" s="8" customFormat="1" ht="18" customHeight="1">
      <c r="A225" s="5"/>
      <c r="B225" s="61">
        <v>305</v>
      </c>
      <c r="C225" s="62"/>
      <c r="D225" s="63" t="s">
        <v>104</v>
      </c>
      <c r="E225" s="64">
        <v>160.93084206725635</v>
      </c>
      <c r="F225" s="64">
        <v>77.94335077143923</v>
      </c>
      <c r="G225" s="64">
        <v>16.59749775151101</v>
      </c>
      <c r="H225" s="52">
        <f t="shared" si="16"/>
        <v>94.54084852295024</v>
      </c>
      <c r="I225" s="64">
        <v>0</v>
      </c>
      <c r="J225" s="64">
        <v>16.59749775151101</v>
      </c>
      <c r="K225" s="52">
        <f t="shared" si="17"/>
        <v>16.59749775151101</v>
      </c>
      <c r="L225" s="52">
        <f t="shared" si="14"/>
        <v>49.792495792795094</v>
      </c>
      <c r="M225" s="52">
        <f t="shared" si="15"/>
        <v>66.38999354430611</v>
      </c>
      <c r="N225" s="17"/>
      <c r="O225" s="12"/>
    </row>
    <row r="226" spans="1:15" s="8" customFormat="1" ht="15" customHeight="1">
      <c r="A226" s="5"/>
      <c r="B226" s="61">
        <v>306</v>
      </c>
      <c r="C226" s="62"/>
      <c r="D226" s="63" t="s">
        <v>105</v>
      </c>
      <c r="E226" s="64">
        <v>1412.1074176135216</v>
      </c>
      <c r="F226" s="64">
        <v>347.85645596747236</v>
      </c>
      <c r="G226" s="64">
        <v>103.83166465149999</v>
      </c>
      <c r="H226" s="52">
        <f t="shared" si="16"/>
        <v>451.68812061897233</v>
      </c>
      <c r="I226" s="64">
        <v>0</v>
      </c>
      <c r="J226" s="64">
        <v>103.83166465149999</v>
      </c>
      <c r="K226" s="52">
        <f t="shared" si="17"/>
        <v>103.83166465149999</v>
      </c>
      <c r="L226" s="52">
        <f t="shared" si="14"/>
        <v>856.5876323430493</v>
      </c>
      <c r="M226" s="52">
        <f t="shared" si="15"/>
        <v>960.4192969945493</v>
      </c>
      <c r="N226" s="17"/>
      <c r="O226" s="12"/>
    </row>
    <row r="227" spans="1:15" s="8" customFormat="1" ht="12" customHeight="1">
      <c r="A227" s="5"/>
      <c r="B227" s="61">
        <v>307</v>
      </c>
      <c r="C227" s="62"/>
      <c r="D227" s="63" t="s">
        <v>106</v>
      </c>
      <c r="E227" s="64">
        <v>1581.7604085264234</v>
      </c>
      <c r="F227" s="64">
        <v>324.0634247686247</v>
      </c>
      <c r="G227" s="64">
        <v>97.55044963790506</v>
      </c>
      <c r="H227" s="52">
        <f t="shared" si="16"/>
        <v>421.61387440652976</v>
      </c>
      <c r="I227" s="64">
        <v>0</v>
      </c>
      <c r="J227" s="64">
        <v>100.52659308293751</v>
      </c>
      <c r="K227" s="52">
        <f t="shared" si="17"/>
        <v>100.52659308293751</v>
      </c>
      <c r="L227" s="52">
        <f t="shared" si="14"/>
        <v>1059.619941036956</v>
      </c>
      <c r="M227" s="52">
        <f t="shared" si="15"/>
        <v>1160.1465341198937</v>
      </c>
      <c r="N227" s="17"/>
      <c r="O227" s="12"/>
    </row>
    <row r="228" spans="1:15" s="8" customFormat="1" ht="12" customHeight="1">
      <c r="A228" s="5"/>
      <c r="B228" s="61">
        <v>308</v>
      </c>
      <c r="C228" s="62"/>
      <c r="D228" s="63" t="s">
        <v>107</v>
      </c>
      <c r="E228" s="64">
        <v>1034.3897790153871</v>
      </c>
      <c r="F228" s="64">
        <v>376.0078038223316</v>
      </c>
      <c r="G228" s="64">
        <v>106.37753306121108</v>
      </c>
      <c r="H228" s="52">
        <f t="shared" si="16"/>
        <v>482.38533688354266</v>
      </c>
      <c r="I228" s="64">
        <v>0</v>
      </c>
      <c r="J228" s="64">
        <v>106.3775330612111</v>
      </c>
      <c r="K228" s="52">
        <f t="shared" si="17"/>
        <v>106.3775330612111</v>
      </c>
      <c r="L228" s="52">
        <f t="shared" si="14"/>
        <v>445.62690907063336</v>
      </c>
      <c r="M228" s="52">
        <f t="shared" si="15"/>
        <v>552.0044421318445</v>
      </c>
      <c r="N228" s="17"/>
      <c r="O228" s="12"/>
    </row>
    <row r="229" spans="1:15" s="8" customFormat="1" ht="12" customHeight="1">
      <c r="A229" s="5"/>
      <c r="B229" s="61">
        <v>309</v>
      </c>
      <c r="C229" s="62"/>
      <c r="D229" s="63" t="s">
        <v>134</v>
      </c>
      <c r="E229" s="64">
        <v>967.8366420073055</v>
      </c>
      <c r="F229" s="64">
        <v>61.794177656424466</v>
      </c>
      <c r="G229" s="64">
        <v>39.982495499147305</v>
      </c>
      <c r="H229" s="52">
        <f t="shared" si="16"/>
        <v>101.77667315557177</v>
      </c>
      <c r="I229" s="64">
        <v>0</v>
      </c>
      <c r="J229" s="64">
        <v>42.906611941250574</v>
      </c>
      <c r="K229" s="52">
        <f t="shared" si="17"/>
        <v>42.906611941250574</v>
      </c>
      <c r="L229" s="52">
        <f t="shared" si="14"/>
        <v>823.1533569104831</v>
      </c>
      <c r="M229" s="52">
        <f t="shared" si="15"/>
        <v>866.0599688517337</v>
      </c>
      <c r="N229" s="17"/>
      <c r="O229" s="12"/>
    </row>
    <row r="230" spans="1:15" s="8" customFormat="1" ht="19.5" customHeight="1">
      <c r="A230" s="5"/>
      <c r="B230" s="61">
        <v>312</v>
      </c>
      <c r="C230" s="62"/>
      <c r="D230" s="63" t="s">
        <v>137</v>
      </c>
      <c r="E230" s="64">
        <v>528.0294215744397</v>
      </c>
      <c r="F230" s="64">
        <v>50.13963579661378</v>
      </c>
      <c r="G230" s="64">
        <v>35.896736919248426</v>
      </c>
      <c r="H230" s="52">
        <f t="shared" si="16"/>
        <v>86.0363727158622</v>
      </c>
      <c r="I230" s="64">
        <v>0</v>
      </c>
      <c r="J230" s="64">
        <v>35.896736919248426</v>
      </c>
      <c r="K230" s="52">
        <f t="shared" si="17"/>
        <v>35.896736919248426</v>
      </c>
      <c r="L230" s="52">
        <f t="shared" si="14"/>
        <v>406.09631193932904</v>
      </c>
      <c r="M230" s="52">
        <f t="shared" si="15"/>
        <v>441.9930488585775</v>
      </c>
      <c r="N230" s="17"/>
      <c r="O230" s="12"/>
    </row>
    <row r="231" spans="1:15" s="8" customFormat="1" ht="16.5" customHeight="1">
      <c r="A231" s="5"/>
      <c r="B231" s="61">
        <v>314</v>
      </c>
      <c r="C231" s="62"/>
      <c r="D231" s="63" t="s">
        <v>108</v>
      </c>
      <c r="E231" s="64">
        <v>1910.186239019577</v>
      </c>
      <c r="F231" s="64">
        <v>141.48782444255102</v>
      </c>
      <c r="G231" s="64">
        <v>63.148366959414375</v>
      </c>
      <c r="H231" s="52">
        <f t="shared" si="16"/>
        <v>204.6361914019654</v>
      </c>
      <c r="I231" s="64">
        <v>0</v>
      </c>
      <c r="J231" s="64">
        <v>64.5712552378171</v>
      </c>
      <c r="K231" s="52">
        <f t="shared" si="17"/>
        <v>64.5712552378171</v>
      </c>
      <c r="L231" s="52">
        <f t="shared" si="14"/>
        <v>1640.9787923797946</v>
      </c>
      <c r="M231" s="52">
        <f t="shared" si="15"/>
        <v>1705.5500476176117</v>
      </c>
      <c r="N231" s="17"/>
      <c r="O231" s="12"/>
    </row>
    <row r="232" spans="1:15" s="8" customFormat="1" ht="12" customHeight="1">
      <c r="A232" s="5"/>
      <c r="B232" s="61">
        <v>316</v>
      </c>
      <c r="C232" s="62"/>
      <c r="D232" s="63" t="s">
        <v>109</v>
      </c>
      <c r="E232" s="64">
        <v>356.36698044106026</v>
      </c>
      <c r="F232" s="64">
        <v>66.48817237730361</v>
      </c>
      <c r="G232" s="64">
        <v>24.282489572942126</v>
      </c>
      <c r="H232" s="52">
        <f t="shared" si="16"/>
        <v>90.77066195024574</v>
      </c>
      <c r="I232" s="64">
        <v>0</v>
      </c>
      <c r="J232" s="64">
        <v>24.282489572942126</v>
      </c>
      <c r="K232" s="52">
        <f t="shared" si="17"/>
        <v>24.282489572942126</v>
      </c>
      <c r="L232" s="52">
        <f t="shared" si="14"/>
        <v>241.31382891787237</v>
      </c>
      <c r="M232" s="52">
        <f t="shared" si="15"/>
        <v>265.5963184908145</v>
      </c>
      <c r="N232" s="17"/>
      <c r="O232" s="12"/>
    </row>
    <row r="233" spans="1:15" s="8" customFormat="1" ht="12" customHeight="1">
      <c r="A233" s="5"/>
      <c r="B233" s="61">
        <v>317</v>
      </c>
      <c r="C233" s="62"/>
      <c r="D233" s="63" t="s">
        <v>110</v>
      </c>
      <c r="E233" s="64">
        <v>1339.09848006812</v>
      </c>
      <c r="F233" s="64">
        <v>308.58724137525184</v>
      </c>
      <c r="G233" s="64">
        <v>94.29488046760004</v>
      </c>
      <c r="H233" s="52">
        <f t="shared" si="16"/>
        <v>402.88212184285186</v>
      </c>
      <c r="I233" s="64">
        <v>0</v>
      </c>
      <c r="J233" s="64">
        <v>94.29488046760004</v>
      </c>
      <c r="K233" s="52">
        <f t="shared" si="17"/>
        <v>94.29488046760004</v>
      </c>
      <c r="L233" s="52">
        <f t="shared" si="14"/>
        <v>841.9214777576681</v>
      </c>
      <c r="M233" s="52">
        <f t="shared" si="15"/>
        <v>936.2163582252681</v>
      </c>
      <c r="N233" s="17"/>
      <c r="O233" s="12"/>
    </row>
    <row r="234" spans="1:15" s="8" customFormat="1" ht="12" customHeight="1">
      <c r="A234" s="5"/>
      <c r="B234" s="61">
        <v>318</v>
      </c>
      <c r="C234" s="62"/>
      <c r="D234" s="63" t="s">
        <v>111</v>
      </c>
      <c r="E234" s="64">
        <v>300.1349668119102</v>
      </c>
      <c r="F234" s="64">
        <v>108.75621923365044</v>
      </c>
      <c r="G234" s="64">
        <v>31.073205495328697</v>
      </c>
      <c r="H234" s="52">
        <f t="shared" si="16"/>
        <v>139.82942472897915</v>
      </c>
      <c r="I234" s="64">
        <v>0</v>
      </c>
      <c r="J234" s="64">
        <v>31.073205495328697</v>
      </c>
      <c r="K234" s="52">
        <f t="shared" si="17"/>
        <v>31.073205495328697</v>
      </c>
      <c r="L234" s="52">
        <f t="shared" si="14"/>
        <v>129.23233658760236</v>
      </c>
      <c r="M234" s="52">
        <f t="shared" si="15"/>
        <v>160.30554208293105</v>
      </c>
      <c r="N234" s="17"/>
      <c r="O234" s="12"/>
    </row>
    <row r="235" spans="1:15" s="8" customFormat="1" ht="12" customHeight="1">
      <c r="A235" s="5"/>
      <c r="B235" s="61">
        <v>319</v>
      </c>
      <c r="C235" s="62"/>
      <c r="D235" s="63" t="s">
        <v>149</v>
      </c>
      <c r="E235" s="64">
        <v>898.7533785856068</v>
      </c>
      <c r="F235" s="64">
        <v>269.6260135788503</v>
      </c>
      <c r="G235" s="64">
        <v>89.87533785961676</v>
      </c>
      <c r="H235" s="52">
        <f t="shared" si="16"/>
        <v>359.50135143846705</v>
      </c>
      <c r="I235" s="64">
        <v>0</v>
      </c>
      <c r="J235" s="64">
        <v>89.87533785961676</v>
      </c>
      <c r="K235" s="52">
        <f t="shared" si="17"/>
        <v>89.87533785961676</v>
      </c>
      <c r="L235" s="52">
        <f t="shared" si="14"/>
        <v>449.376689287523</v>
      </c>
      <c r="M235" s="52">
        <f t="shared" si="15"/>
        <v>539.2520271471398</v>
      </c>
      <c r="N235" s="17"/>
      <c r="O235" s="12"/>
    </row>
    <row r="236" spans="1:15" s="8" customFormat="1" ht="12" customHeight="1">
      <c r="A236" s="5"/>
      <c r="B236" s="61">
        <v>320</v>
      </c>
      <c r="C236" s="62"/>
      <c r="D236" s="63" t="s">
        <v>112</v>
      </c>
      <c r="E236" s="64">
        <v>1208.117666572206</v>
      </c>
      <c r="F236" s="64">
        <v>233.17586883112165</v>
      </c>
      <c r="G236" s="64">
        <v>74.47909877281062</v>
      </c>
      <c r="H236" s="52">
        <f t="shared" si="16"/>
        <v>307.6549676039323</v>
      </c>
      <c r="I236" s="64">
        <v>0</v>
      </c>
      <c r="J236" s="64">
        <v>74.83876931501919</v>
      </c>
      <c r="K236" s="52">
        <f t="shared" si="17"/>
        <v>74.83876931501919</v>
      </c>
      <c r="L236" s="52">
        <f t="shared" si="14"/>
        <v>825.6239296532544</v>
      </c>
      <c r="M236" s="52">
        <f t="shared" si="15"/>
        <v>900.4626989682736</v>
      </c>
      <c r="N236" s="17"/>
      <c r="O236" s="12"/>
    </row>
    <row r="237" spans="1:15" s="8" customFormat="1" ht="12" customHeight="1">
      <c r="A237" s="5"/>
      <c r="B237" s="61">
        <v>322</v>
      </c>
      <c r="C237" s="62"/>
      <c r="D237" s="63" t="s">
        <v>139</v>
      </c>
      <c r="E237" s="64">
        <v>8830.659115651986</v>
      </c>
      <c r="F237" s="64">
        <v>1087.2811889830543</v>
      </c>
      <c r="G237" s="64">
        <v>418.8401390186605</v>
      </c>
      <c r="H237" s="52">
        <f t="shared" si="16"/>
        <v>1506.1213280017148</v>
      </c>
      <c r="I237" s="64">
        <v>0</v>
      </c>
      <c r="J237" s="64">
        <v>418.8401390186606</v>
      </c>
      <c r="K237" s="52">
        <f t="shared" si="17"/>
        <v>418.8401390186606</v>
      </c>
      <c r="L237" s="52">
        <f t="shared" si="14"/>
        <v>6905.697648631611</v>
      </c>
      <c r="M237" s="52">
        <f t="shared" si="15"/>
        <v>7324.537787650272</v>
      </c>
      <c r="N237" s="17"/>
      <c r="O237" s="12"/>
    </row>
    <row r="238" spans="1:15" s="8" customFormat="1" ht="15.75" customHeight="1">
      <c r="A238" s="5"/>
      <c r="B238" s="61">
        <v>328</v>
      </c>
      <c r="C238" s="62"/>
      <c r="D238" s="63" t="s">
        <v>113</v>
      </c>
      <c r="E238" s="64">
        <v>90.41588127995192</v>
      </c>
      <c r="F238" s="64">
        <v>3.1464135929674546</v>
      </c>
      <c r="G238" s="64">
        <v>3.0102810677415626</v>
      </c>
      <c r="H238" s="52">
        <f t="shared" si="16"/>
        <v>6.156694660709017</v>
      </c>
      <c r="I238" s="64">
        <v>0</v>
      </c>
      <c r="J238" s="64">
        <v>3.0248361168244067</v>
      </c>
      <c r="K238" s="52">
        <f t="shared" si="17"/>
        <v>3.0248361168244067</v>
      </c>
      <c r="L238" s="52">
        <f t="shared" si="14"/>
        <v>81.2343505024185</v>
      </c>
      <c r="M238" s="52">
        <f t="shared" si="15"/>
        <v>84.2591866192429</v>
      </c>
      <c r="N238" s="17"/>
      <c r="O238" s="12"/>
    </row>
    <row r="239" spans="1:15" s="8" customFormat="1" ht="21" customHeight="1">
      <c r="A239" s="5"/>
      <c r="B239" s="61">
        <v>336</v>
      </c>
      <c r="C239" s="62"/>
      <c r="D239" s="63" t="s">
        <v>140</v>
      </c>
      <c r="E239" s="64">
        <v>1273.5420985050337</v>
      </c>
      <c r="F239" s="64">
        <v>74.09416837346407</v>
      </c>
      <c r="G239" s="64">
        <v>64.74411258515094</v>
      </c>
      <c r="H239" s="52">
        <f t="shared" si="16"/>
        <v>138.83828095861503</v>
      </c>
      <c r="I239" s="64">
        <v>0</v>
      </c>
      <c r="J239" s="64">
        <v>67.84050671241769</v>
      </c>
      <c r="K239" s="52">
        <f t="shared" si="17"/>
        <v>67.84050671241769</v>
      </c>
      <c r="L239" s="52">
        <f t="shared" si="14"/>
        <v>1066.863310834001</v>
      </c>
      <c r="M239" s="52">
        <f t="shared" si="15"/>
        <v>1134.7038175464186</v>
      </c>
      <c r="N239" s="17"/>
      <c r="O239" s="12"/>
    </row>
    <row r="240" spans="1:15" s="8" customFormat="1" ht="19.5" customHeight="1">
      <c r="A240" s="5"/>
      <c r="B240" s="61">
        <v>339</v>
      </c>
      <c r="C240" s="62"/>
      <c r="D240" s="63" t="s">
        <v>114</v>
      </c>
      <c r="E240" s="64">
        <v>10904.720458367487</v>
      </c>
      <c r="F240" s="64">
        <v>816.8872381438217</v>
      </c>
      <c r="G240" s="64">
        <v>512.3916940656214</v>
      </c>
      <c r="H240" s="52">
        <f t="shared" si="16"/>
        <v>1329.2789322094432</v>
      </c>
      <c r="I240" s="64">
        <v>0</v>
      </c>
      <c r="J240" s="64">
        <v>526.1524310688667</v>
      </c>
      <c r="K240" s="52">
        <f t="shared" si="17"/>
        <v>526.1524310688667</v>
      </c>
      <c r="L240" s="52">
        <f t="shared" si="14"/>
        <v>9049.289095089176</v>
      </c>
      <c r="M240" s="52">
        <f t="shared" si="15"/>
        <v>9575.441526158043</v>
      </c>
      <c r="N240" s="17"/>
      <c r="O240" s="12"/>
    </row>
    <row r="241" spans="1:13" s="8" customFormat="1" ht="6.75" customHeight="1">
      <c r="A241" s="5"/>
      <c r="B241" s="65"/>
      <c r="C241" s="62"/>
      <c r="D241" s="66"/>
      <c r="E241" s="64"/>
      <c r="F241" s="64"/>
      <c r="G241" s="64"/>
      <c r="H241" s="64"/>
      <c r="I241" s="64">
        <v>0</v>
      </c>
      <c r="J241" s="64"/>
      <c r="K241" s="64"/>
      <c r="L241" s="64"/>
      <c r="M241" s="64"/>
    </row>
    <row r="242" spans="1:13" s="18" customFormat="1" ht="12" customHeight="1">
      <c r="A242" s="5"/>
      <c r="B242" s="65"/>
      <c r="C242" s="62"/>
      <c r="D242" s="67" t="s">
        <v>24</v>
      </c>
      <c r="E242" s="68">
        <f>SUM(E243:E270)</f>
        <v>80567.3384196923</v>
      </c>
      <c r="F242" s="68">
        <f>SUM(F243:F270)</f>
        <v>16910.34301567438</v>
      </c>
      <c r="G242" s="68">
        <f>SUM(G243:G270)</f>
        <v>4925.890385287251</v>
      </c>
      <c r="H242" s="68">
        <f>F242+G242</f>
        <v>21836.23340096163</v>
      </c>
      <c r="I242" s="68">
        <v>0</v>
      </c>
      <c r="J242" s="68">
        <f>SUM(J243:J270)</f>
        <v>4976.249399353346</v>
      </c>
      <c r="K242" s="68">
        <f>SUM(K243:K270)</f>
        <v>4976.249399353346</v>
      </c>
      <c r="L242" s="68">
        <f>E242-H242-K242</f>
        <v>53754.855619377326</v>
      </c>
      <c r="M242" s="68">
        <f>K242+L242</f>
        <v>58731.10501873067</v>
      </c>
    </row>
    <row r="243" spans="1:13" s="8" customFormat="1" ht="9" customHeight="1">
      <c r="A243" s="5"/>
      <c r="B243" s="61">
        <v>171</v>
      </c>
      <c r="C243" s="62"/>
      <c r="D243" s="66" t="s">
        <v>115</v>
      </c>
      <c r="E243" s="64">
        <v>9369.474132621315</v>
      </c>
      <c r="F243" s="64">
        <v>1867.2405298323301</v>
      </c>
      <c r="G243" s="64">
        <v>571.0891520367451</v>
      </c>
      <c r="H243" s="64">
        <f>F243+G243</f>
        <v>2438.329681869075</v>
      </c>
      <c r="I243" s="64">
        <v>0</v>
      </c>
      <c r="J243" s="64">
        <v>577.7481195732814</v>
      </c>
      <c r="K243" s="64">
        <f aca="true" t="shared" si="18" ref="K243:K270">+I243+J243</f>
        <v>577.7481195732814</v>
      </c>
      <c r="L243" s="64">
        <f>E243-H243-K243</f>
        <v>6353.3963311789585</v>
      </c>
      <c r="M243" s="64">
        <f>K243+L243</f>
        <v>6931.14445075224</v>
      </c>
    </row>
    <row r="244" spans="1:13" s="8" customFormat="1" ht="14.25" customHeight="1">
      <c r="A244" s="5"/>
      <c r="B244" s="61">
        <v>188</v>
      </c>
      <c r="C244" s="62"/>
      <c r="D244" s="69" t="s">
        <v>116</v>
      </c>
      <c r="E244" s="64">
        <v>3505.926728371409</v>
      </c>
      <c r="F244" s="64">
        <v>2967.1271715096404</v>
      </c>
      <c r="G244" s="64">
        <v>242.75256133267422</v>
      </c>
      <c r="H244" s="64">
        <f aca="true" t="shared" si="19" ref="H244:H270">+F244+G244</f>
        <v>3209.8797328423148</v>
      </c>
      <c r="I244" s="64">
        <v>0</v>
      </c>
      <c r="J244" s="64">
        <v>162.26661973921244</v>
      </c>
      <c r="K244" s="64">
        <f t="shared" si="18"/>
        <v>162.26661973921244</v>
      </c>
      <c r="L244" s="64">
        <f>E244-H244-K244</f>
        <v>133.7803757898817</v>
      </c>
      <c r="M244" s="64">
        <f>K244+L244</f>
        <v>296.04699552909415</v>
      </c>
    </row>
    <row r="245" spans="1:13" s="8" customFormat="1" ht="12" customHeight="1">
      <c r="A245" s="5"/>
      <c r="B245" s="61">
        <v>209</v>
      </c>
      <c r="C245" s="62"/>
      <c r="D245" s="69" t="s">
        <v>150</v>
      </c>
      <c r="E245" s="64">
        <v>1054.6312941619778</v>
      </c>
      <c r="F245" s="64">
        <v>697.2919329160545</v>
      </c>
      <c r="G245" s="64">
        <v>64.00433650015418</v>
      </c>
      <c r="H245" s="64">
        <f t="shared" si="19"/>
        <v>761.2962694162087</v>
      </c>
      <c r="I245" s="64">
        <v>0</v>
      </c>
      <c r="J245" s="64">
        <v>55.96872733995091</v>
      </c>
      <c r="K245" s="64">
        <f t="shared" si="18"/>
        <v>55.96872733995091</v>
      </c>
      <c r="L245" s="64">
        <f>E245-H245-K245</f>
        <v>237.36629740581824</v>
      </c>
      <c r="M245" s="64">
        <f>K245+L245</f>
        <v>293.33502474576915</v>
      </c>
    </row>
    <row r="246" spans="1:13" s="8" customFormat="1" ht="12" customHeight="1">
      <c r="A246" s="5"/>
      <c r="B246" s="61">
        <v>212</v>
      </c>
      <c r="C246" s="62"/>
      <c r="D246" s="69" t="s">
        <v>117</v>
      </c>
      <c r="E246" s="64">
        <v>732.0281680166191</v>
      </c>
      <c r="F246" s="64">
        <v>713.6193033208592</v>
      </c>
      <c r="G246" s="64">
        <v>18.408864695760013</v>
      </c>
      <c r="H246" s="64">
        <f t="shared" si="19"/>
        <v>732.0281680166192</v>
      </c>
      <c r="I246" s="64">
        <v>0</v>
      </c>
      <c r="J246" s="64">
        <v>0</v>
      </c>
      <c r="K246" s="64">
        <f t="shared" si="18"/>
        <v>0</v>
      </c>
      <c r="L246" s="64">
        <f aca="true" t="shared" si="20" ref="L246:L270">E246-H246-K246</f>
        <v>-1.1368683772161603E-13</v>
      </c>
      <c r="M246" s="64">
        <f aca="true" t="shared" si="21" ref="M246:M270">K246+L246</f>
        <v>-1.1368683772161603E-13</v>
      </c>
    </row>
    <row r="247" spans="1:13" s="8" customFormat="1" ht="12" customHeight="1">
      <c r="A247" s="5"/>
      <c r="B247" s="61">
        <v>214</v>
      </c>
      <c r="C247" s="62"/>
      <c r="D247" s="69" t="s">
        <v>119</v>
      </c>
      <c r="E247" s="64">
        <v>2207.3024556867385</v>
      </c>
      <c r="F247" s="64">
        <v>1725.979045867536</v>
      </c>
      <c r="G247" s="64">
        <v>157.029283762556</v>
      </c>
      <c r="H247" s="64">
        <f t="shared" si="19"/>
        <v>1883.0083296300918</v>
      </c>
      <c r="I247" s="64">
        <v>0</v>
      </c>
      <c r="J247" s="64">
        <v>81.30396476218134</v>
      </c>
      <c r="K247" s="64">
        <f t="shared" si="18"/>
        <v>81.30396476218134</v>
      </c>
      <c r="L247" s="64">
        <f t="shared" si="20"/>
        <v>242.9901612944654</v>
      </c>
      <c r="M247" s="64">
        <f t="shared" si="21"/>
        <v>324.29412605664675</v>
      </c>
    </row>
    <row r="248" spans="1:13" s="8" customFormat="1" ht="12" customHeight="1">
      <c r="A248" s="5"/>
      <c r="B248" s="61">
        <v>245</v>
      </c>
      <c r="C248" s="62"/>
      <c r="D248" s="69" t="s">
        <v>121</v>
      </c>
      <c r="E248" s="64">
        <v>798.8185075465376</v>
      </c>
      <c r="F248" s="64">
        <v>523.3270687579898</v>
      </c>
      <c r="G248" s="64">
        <v>63.94712799299799</v>
      </c>
      <c r="H248" s="64">
        <f t="shared" si="19"/>
        <v>587.2741967509878</v>
      </c>
      <c r="I248" s="64">
        <v>0</v>
      </c>
      <c r="J248" s="64">
        <v>57.905659428481826</v>
      </c>
      <c r="K248" s="64">
        <f t="shared" si="18"/>
        <v>57.905659428481826</v>
      </c>
      <c r="L248" s="64">
        <f t="shared" si="20"/>
        <v>153.63865136706795</v>
      </c>
      <c r="M248" s="64">
        <f t="shared" si="21"/>
        <v>211.5443107955498</v>
      </c>
    </row>
    <row r="249" spans="1:13" s="8" customFormat="1" ht="18" customHeight="1">
      <c r="A249" s="5"/>
      <c r="B249" s="61">
        <v>249</v>
      </c>
      <c r="C249" s="62"/>
      <c r="D249" s="69" t="s">
        <v>122</v>
      </c>
      <c r="E249" s="64">
        <v>885.9179034828439</v>
      </c>
      <c r="F249" s="64">
        <v>431.3608738895246</v>
      </c>
      <c r="G249" s="64">
        <v>57.14113794228903</v>
      </c>
      <c r="H249" s="64">
        <f t="shared" si="19"/>
        <v>488.50201183181366</v>
      </c>
      <c r="I249" s="64">
        <v>0</v>
      </c>
      <c r="J249" s="64">
        <v>60.64320366227131</v>
      </c>
      <c r="K249" s="64">
        <f t="shared" si="18"/>
        <v>60.64320366227131</v>
      </c>
      <c r="L249" s="64">
        <f t="shared" si="20"/>
        <v>336.77268798875895</v>
      </c>
      <c r="M249" s="64">
        <f t="shared" si="21"/>
        <v>397.4158916510303</v>
      </c>
    </row>
    <row r="250" spans="1:13" s="8" customFormat="1" ht="12" customHeight="1">
      <c r="A250" s="5"/>
      <c r="B250" s="61">
        <v>261</v>
      </c>
      <c r="C250" s="62"/>
      <c r="D250" s="69" t="s">
        <v>124</v>
      </c>
      <c r="E250" s="64">
        <v>7519.224605984473</v>
      </c>
      <c r="F250" s="64">
        <v>3229.5120550811735</v>
      </c>
      <c r="G250" s="64">
        <v>644.4225338274914</v>
      </c>
      <c r="H250" s="64">
        <f t="shared" si="19"/>
        <v>3873.934588908665</v>
      </c>
      <c r="I250" s="64">
        <v>0</v>
      </c>
      <c r="J250" s="64">
        <v>656.4680678146705</v>
      </c>
      <c r="K250" s="64">
        <f t="shared" si="18"/>
        <v>656.4680678146705</v>
      </c>
      <c r="L250" s="64">
        <f t="shared" si="20"/>
        <v>2988.8219492611374</v>
      </c>
      <c r="M250" s="64">
        <f t="shared" si="21"/>
        <v>3645.290017075808</v>
      </c>
    </row>
    <row r="251" spans="1:13" s="8" customFormat="1" ht="12.75" customHeight="1">
      <c r="A251" s="5"/>
      <c r="B251" s="61">
        <v>264</v>
      </c>
      <c r="C251" s="62"/>
      <c r="D251" s="69" t="s">
        <v>125</v>
      </c>
      <c r="E251" s="64">
        <v>12061.125692201647</v>
      </c>
      <c r="F251" s="64">
        <v>2198.946795935438</v>
      </c>
      <c r="G251" s="64">
        <v>899.2743636139529</v>
      </c>
      <c r="H251" s="64">
        <f t="shared" si="19"/>
        <v>3098.221159549391</v>
      </c>
      <c r="I251" s="64">
        <v>0</v>
      </c>
      <c r="J251" s="64">
        <v>908.0793151506396</v>
      </c>
      <c r="K251" s="64">
        <f t="shared" si="18"/>
        <v>908.0793151506396</v>
      </c>
      <c r="L251" s="64">
        <f t="shared" si="20"/>
        <v>8054.825217501618</v>
      </c>
      <c r="M251" s="64">
        <f t="shared" si="21"/>
        <v>8962.904532652257</v>
      </c>
    </row>
    <row r="252" spans="1:13" s="8" customFormat="1" ht="12" customHeight="1">
      <c r="A252" s="5"/>
      <c r="B252" s="61">
        <v>266</v>
      </c>
      <c r="C252" s="62"/>
      <c r="D252" s="69" t="s">
        <v>151</v>
      </c>
      <c r="E252" s="64">
        <v>628.7052540253015</v>
      </c>
      <c r="F252" s="64">
        <v>28.368733717341424</v>
      </c>
      <c r="G252" s="64">
        <v>54.82772891090685</v>
      </c>
      <c r="H252" s="64">
        <f t="shared" si="19"/>
        <v>83.19646262824827</v>
      </c>
      <c r="I252" s="64">
        <v>0</v>
      </c>
      <c r="J252" s="64">
        <v>54.82772891090685</v>
      </c>
      <c r="K252" s="64">
        <f t="shared" si="18"/>
        <v>54.82772891090685</v>
      </c>
      <c r="L252" s="64">
        <f t="shared" si="20"/>
        <v>490.68106248614646</v>
      </c>
      <c r="M252" s="64">
        <f t="shared" si="21"/>
        <v>545.5087913970533</v>
      </c>
    </row>
    <row r="253" spans="1:13" s="8" customFormat="1" ht="12" customHeight="1">
      <c r="A253" s="5"/>
      <c r="B253" s="61">
        <v>273</v>
      </c>
      <c r="C253" s="62"/>
      <c r="D253" s="69" t="s">
        <v>126</v>
      </c>
      <c r="E253" s="64">
        <v>667.2857383863518</v>
      </c>
      <c r="F253" s="64">
        <v>186.8392619214389</v>
      </c>
      <c r="G253" s="64">
        <v>53.868543123277895</v>
      </c>
      <c r="H253" s="64">
        <f t="shared" si="19"/>
        <v>240.7078050447168</v>
      </c>
      <c r="I253" s="64">
        <v>0</v>
      </c>
      <c r="J253" s="64">
        <v>55.48144754445987</v>
      </c>
      <c r="K253" s="64">
        <f t="shared" si="18"/>
        <v>55.48144754445987</v>
      </c>
      <c r="L253" s="64">
        <f t="shared" si="20"/>
        <v>371.09648579717515</v>
      </c>
      <c r="M253" s="64">
        <f t="shared" si="21"/>
        <v>426.577933341635</v>
      </c>
    </row>
    <row r="254" spans="1:13" s="8" customFormat="1" ht="12" customHeight="1">
      <c r="A254" s="5"/>
      <c r="B254" s="61">
        <v>274</v>
      </c>
      <c r="C254" s="62"/>
      <c r="D254" s="69" t="s">
        <v>127</v>
      </c>
      <c r="E254" s="64">
        <v>2002.6504493215366</v>
      </c>
      <c r="F254" s="64">
        <v>714.5507752875635</v>
      </c>
      <c r="G254" s="64">
        <v>171.4876830927245</v>
      </c>
      <c r="H254" s="64">
        <f t="shared" si="19"/>
        <v>886.038458380288</v>
      </c>
      <c r="I254" s="64">
        <v>0</v>
      </c>
      <c r="J254" s="64">
        <v>173.52146636676332</v>
      </c>
      <c r="K254" s="64">
        <f t="shared" si="18"/>
        <v>173.52146636676332</v>
      </c>
      <c r="L254" s="64">
        <f t="shared" si="20"/>
        <v>943.0905245744854</v>
      </c>
      <c r="M254" s="64">
        <f t="shared" si="21"/>
        <v>1116.6119909412487</v>
      </c>
    </row>
    <row r="255" spans="1:13" s="8" customFormat="1" ht="12" customHeight="1">
      <c r="A255" s="5"/>
      <c r="B255" s="61">
        <v>278</v>
      </c>
      <c r="C255" s="62"/>
      <c r="D255" s="69" t="s">
        <v>128</v>
      </c>
      <c r="E255" s="64">
        <v>4269.0217999999995</v>
      </c>
      <c r="F255" s="64">
        <v>195.663498900684</v>
      </c>
      <c r="G255" s="64">
        <v>213.451089800513</v>
      </c>
      <c r="H255" s="64">
        <f t="shared" si="19"/>
        <v>409.114588701197</v>
      </c>
      <c r="I255" s="64">
        <v>0</v>
      </c>
      <c r="J255" s="64">
        <v>213.451089800513</v>
      </c>
      <c r="K255" s="64">
        <f t="shared" si="18"/>
        <v>213.451089800513</v>
      </c>
      <c r="L255" s="64">
        <f t="shared" si="20"/>
        <v>3646.4561214982896</v>
      </c>
      <c r="M255" s="64">
        <f t="shared" si="21"/>
        <v>3859.9072112988024</v>
      </c>
    </row>
    <row r="256" spans="1:13" s="8" customFormat="1" ht="12" customHeight="1">
      <c r="A256" s="5"/>
      <c r="B256" s="61">
        <v>280</v>
      </c>
      <c r="C256" s="62"/>
      <c r="D256" s="69" t="s">
        <v>129</v>
      </c>
      <c r="E256" s="64">
        <v>387.9185590499634</v>
      </c>
      <c r="F256" s="64">
        <v>93.57951369147723</v>
      </c>
      <c r="G256" s="64">
        <v>29.2049637739407</v>
      </c>
      <c r="H256" s="64">
        <f t="shared" si="19"/>
        <v>122.78447746541794</v>
      </c>
      <c r="I256" s="64">
        <v>0</v>
      </c>
      <c r="J256" s="64">
        <v>29.415563009473438</v>
      </c>
      <c r="K256" s="64">
        <f t="shared" si="18"/>
        <v>29.415563009473438</v>
      </c>
      <c r="L256" s="64">
        <f t="shared" si="20"/>
        <v>235.71851857507204</v>
      </c>
      <c r="M256" s="64">
        <f t="shared" si="21"/>
        <v>265.13408158454547</v>
      </c>
    </row>
    <row r="257" spans="1:13" s="8" customFormat="1" ht="12" customHeight="1">
      <c r="A257" s="5"/>
      <c r="B257" s="61">
        <v>281</v>
      </c>
      <c r="C257" s="62"/>
      <c r="D257" s="69" t="s">
        <v>130</v>
      </c>
      <c r="E257" s="64">
        <v>1721.1142346860497</v>
      </c>
      <c r="F257" s="64">
        <v>188.78861269846522</v>
      </c>
      <c r="G257" s="64">
        <v>95.51362819653818</v>
      </c>
      <c r="H257" s="64">
        <f t="shared" si="19"/>
        <v>284.30224089500337</v>
      </c>
      <c r="I257" s="64">
        <v>0</v>
      </c>
      <c r="J257" s="64">
        <v>105.79623372781086</v>
      </c>
      <c r="K257" s="64">
        <f t="shared" si="18"/>
        <v>105.79623372781086</v>
      </c>
      <c r="L257" s="64">
        <f t="shared" si="20"/>
        <v>1331.0157600632356</v>
      </c>
      <c r="M257" s="64">
        <f t="shared" si="21"/>
        <v>1436.8119937910465</v>
      </c>
    </row>
    <row r="258" spans="1:13" s="8" customFormat="1" ht="12" customHeight="1">
      <c r="A258" s="5"/>
      <c r="B258" s="61">
        <v>282</v>
      </c>
      <c r="C258" s="62"/>
      <c r="D258" s="69" t="s">
        <v>131</v>
      </c>
      <c r="E258" s="64">
        <v>318.54636570834913</v>
      </c>
      <c r="F258" s="64">
        <v>18.24697751404758</v>
      </c>
      <c r="G258" s="64">
        <v>14.977506682277054</v>
      </c>
      <c r="H258" s="64">
        <f t="shared" si="19"/>
        <v>33.22448419632463</v>
      </c>
      <c r="I258" s="64">
        <v>0</v>
      </c>
      <c r="J258" s="64">
        <v>14.977506682277054</v>
      </c>
      <c r="K258" s="64">
        <f t="shared" si="18"/>
        <v>14.977506682277054</v>
      </c>
      <c r="L258" s="64">
        <f t="shared" si="20"/>
        <v>270.34437482974744</v>
      </c>
      <c r="M258" s="64">
        <f t="shared" si="21"/>
        <v>285.3218815120245</v>
      </c>
    </row>
    <row r="259" spans="1:13" s="8" customFormat="1" ht="12" customHeight="1">
      <c r="A259" s="5"/>
      <c r="B259" s="61">
        <v>284</v>
      </c>
      <c r="C259" s="62"/>
      <c r="D259" s="69" t="s">
        <v>152</v>
      </c>
      <c r="E259" s="64">
        <v>857.594613</v>
      </c>
      <c r="F259" s="64">
        <v>225.68279299973</v>
      </c>
      <c r="G259" s="64">
        <v>90.27311719989198</v>
      </c>
      <c r="H259" s="64">
        <f t="shared" si="19"/>
        <v>315.955910199622</v>
      </c>
      <c r="I259" s="64">
        <v>0</v>
      </c>
      <c r="J259" s="64">
        <v>90.27311700040501</v>
      </c>
      <c r="K259" s="64">
        <f t="shared" si="18"/>
        <v>90.27311700040501</v>
      </c>
      <c r="L259" s="64">
        <f t="shared" si="20"/>
        <v>451.365585799973</v>
      </c>
      <c r="M259" s="64">
        <f t="shared" si="21"/>
        <v>541.638702800378</v>
      </c>
    </row>
    <row r="260" spans="1:13" s="8" customFormat="1" ht="12" customHeight="1">
      <c r="A260" s="5"/>
      <c r="B260" s="61">
        <v>296</v>
      </c>
      <c r="C260" s="62"/>
      <c r="D260" s="69" t="s">
        <v>153</v>
      </c>
      <c r="E260" s="64">
        <v>9680.300159033046</v>
      </c>
      <c r="F260" s="64">
        <v>376.691454076983</v>
      </c>
      <c r="G260" s="64">
        <v>759.2092876377154</v>
      </c>
      <c r="H260" s="64">
        <f t="shared" si="19"/>
        <v>1135.9007417146984</v>
      </c>
      <c r="I260" s="64">
        <v>0</v>
      </c>
      <c r="J260" s="64">
        <v>759.2092876377154</v>
      </c>
      <c r="K260" s="64">
        <f t="shared" si="18"/>
        <v>759.2092876377154</v>
      </c>
      <c r="L260" s="64">
        <f t="shared" si="20"/>
        <v>7785.190129680632</v>
      </c>
      <c r="M260" s="64">
        <f t="shared" si="21"/>
        <v>8544.399417318347</v>
      </c>
    </row>
    <row r="261" spans="1:13" s="8" customFormat="1" ht="12" customHeight="1">
      <c r="A261" s="5"/>
      <c r="B261" s="61">
        <v>297</v>
      </c>
      <c r="C261" s="62"/>
      <c r="D261" s="69" t="s">
        <v>133</v>
      </c>
      <c r="E261" s="64">
        <v>1888.8926585202155</v>
      </c>
      <c r="F261" s="64">
        <v>153.59318882599848</v>
      </c>
      <c r="G261" s="64">
        <v>74.91679414769513</v>
      </c>
      <c r="H261" s="64">
        <f t="shared" si="19"/>
        <v>228.5099829736936</v>
      </c>
      <c r="I261" s="64">
        <v>0</v>
      </c>
      <c r="J261" s="64">
        <v>76.95884217700436</v>
      </c>
      <c r="K261" s="64">
        <f t="shared" si="18"/>
        <v>76.95884217700436</v>
      </c>
      <c r="L261" s="64">
        <f t="shared" si="20"/>
        <v>1583.4238333695175</v>
      </c>
      <c r="M261" s="64">
        <f t="shared" si="21"/>
        <v>1660.3826755465218</v>
      </c>
    </row>
    <row r="262" spans="1:13" s="8" customFormat="1" ht="12" customHeight="1">
      <c r="A262" s="5"/>
      <c r="B262" s="61">
        <v>310</v>
      </c>
      <c r="C262" s="62"/>
      <c r="D262" s="69" t="s">
        <v>135</v>
      </c>
      <c r="E262" s="64">
        <v>429.14362777262454</v>
      </c>
      <c r="F262" s="64">
        <v>43.564874318561</v>
      </c>
      <c r="G262" s="64">
        <v>29.324929565421403</v>
      </c>
      <c r="H262" s="64">
        <f t="shared" si="19"/>
        <v>72.88980388398241</v>
      </c>
      <c r="I262" s="64">
        <v>0</v>
      </c>
      <c r="J262" s="64">
        <v>29.33066104551573</v>
      </c>
      <c r="K262" s="64">
        <f t="shared" si="18"/>
        <v>29.33066104551573</v>
      </c>
      <c r="L262" s="64">
        <f t="shared" si="20"/>
        <v>326.9231628431264</v>
      </c>
      <c r="M262" s="64">
        <f t="shared" si="21"/>
        <v>356.25382388864216</v>
      </c>
    </row>
    <row r="263" spans="1:13" s="8" customFormat="1" ht="12" customHeight="1">
      <c r="A263" s="5"/>
      <c r="B263" s="61">
        <v>311</v>
      </c>
      <c r="C263" s="62"/>
      <c r="D263" s="69" t="s">
        <v>136</v>
      </c>
      <c r="E263" s="64">
        <v>6427.518503998169</v>
      </c>
      <c r="F263" s="64">
        <v>156.799961224319</v>
      </c>
      <c r="G263" s="64">
        <v>156.799961224319</v>
      </c>
      <c r="H263" s="64">
        <f t="shared" si="19"/>
        <v>313.599922448638</v>
      </c>
      <c r="I263" s="64">
        <v>0</v>
      </c>
      <c r="J263" s="64">
        <v>323.0009979411951</v>
      </c>
      <c r="K263" s="64">
        <f t="shared" si="18"/>
        <v>323.0009979411951</v>
      </c>
      <c r="L263" s="64">
        <f t="shared" si="20"/>
        <v>5790.917583608336</v>
      </c>
      <c r="M263" s="64">
        <f t="shared" si="21"/>
        <v>6113.918581549531</v>
      </c>
    </row>
    <row r="264" spans="1:13" s="8" customFormat="1" ht="12" customHeight="1">
      <c r="A264" s="5"/>
      <c r="B264" s="61">
        <v>313</v>
      </c>
      <c r="C264" s="62"/>
      <c r="D264" s="69" t="s">
        <v>154</v>
      </c>
      <c r="E264" s="64">
        <v>7971.614809693064</v>
      </c>
      <c r="F264" s="64">
        <v>0</v>
      </c>
      <c r="G264" s="64">
        <v>265.72049360323894</v>
      </c>
      <c r="H264" s="64">
        <f t="shared" si="19"/>
        <v>265.72049360323894</v>
      </c>
      <c r="I264" s="64">
        <v>0</v>
      </c>
      <c r="J264" s="64">
        <v>265.72049360323894</v>
      </c>
      <c r="K264" s="64">
        <f t="shared" si="18"/>
        <v>265.72049360323894</v>
      </c>
      <c r="L264" s="64">
        <f t="shared" si="20"/>
        <v>7440.173822486587</v>
      </c>
      <c r="M264" s="64">
        <f t="shared" si="21"/>
        <v>7705.894316089825</v>
      </c>
    </row>
    <row r="265" spans="1:13" s="8" customFormat="1" ht="12" customHeight="1">
      <c r="A265" s="5"/>
      <c r="B265" s="61">
        <v>321</v>
      </c>
      <c r="C265" s="62"/>
      <c r="D265" s="69" t="s">
        <v>138</v>
      </c>
      <c r="E265" s="64">
        <v>607.7946204498701</v>
      </c>
      <c r="F265" s="64">
        <v>51.57463901203475</v>
      </c>
      <c r="G265" s="64">
        <v>34.3390449250559</v>
      </c>
      <c r="H265" s="64">
        <f t="shared" si="19"/>
        <v>85.91368393709065</v>
      </c>
      <c r="I265" s="64">
        <v>0</v>
      </c>
      <c r="J265" s="64">
        <v>41.4806375510394</v>
      </c>
      <c r="K265" s="64">
        <f t="shared" si="18"/>
        <v>41.4806375510394</v>
      </c>
      <c r="L265" s="64">
        <f t="shared" si="20"/>
        <v>480.40029896173996</v>
      </c>
      <c r="M265" s="64">
        <f t="shared" si="21"/>
        <v>521.8809365127794</v>
      </c>
    </row>
    <row r="266" spans="1:13" s="8" customFormat="1" ht="12" customHeight="1">
      <c r="A266" s="5"/>
      <c r="B266" s="61">
        <v>327</v>
      </c>
      <c r="C266" s="62"/>
      <c r="D266" s="69" t="s">
        <v>155</v>
      </c>
      <c r="E266" s="64">
        <v>1023.0690794999998</v>
      </c>
      <c r="F266" s="64">
        <v>0</v>
      </c>
      <c r="G266" s="64">
        <v>0</v>
      </c>
      <c r="H266" s="64">
        <f t="shared" si="19"/>
        <v>0</v>
      </c>
      <c r="I266" s="64">
        <v>0</v>
      </c>
      <c r="J266" s="64">
        <v>0</v>
      </c>
      <c r="K266" s="64">
        <f t="shared" si="18"/>
        <v>0</v>
      </c>
      <c r="L266" s="64">
        <f t="shared" si="20"/>
        <v>1023.0690794999998</v>
      </c>
      <c r="M266" s="64">
        <f t="shared" si="21"/>
        <v>1023.0690794999998</v>
      </c>
    </row>
    <row r="267" spans="1:13" s="17" customFormat="1" ht="23.25" customHeight="1">
      <c r="A267" s="6"/>
      <c r="B267" s="61">
        <v>337</v>
      </c>
      <c r="C267" s="62"/>
      <c r="D267" s="69" t="s">
        <v>141</v>
      </c>
      <c r="E267" s="64">
        <v>1505.1791846253025</v>
      </c>
      <c r="F267" s="64">
        <v>49.60438992315351</v>
      </c>
      <c r="G267" s="64">
        <v>83.51669688729794</v>
      </c>
      <c r="H267" s="64">
        <f t="shared" si="19"/>
        <v>133.12108681045146</v>
      </c>
      <c r="I267" s="64">
        <v>0</v>
      </c>
      <c r="J267" s="64">
        <v>102.03109407252197</v>
      </c>
      <c r="K267" s="64">
        <f t="shared" si="18"/>
        <v>102.03109407252197</v>
      </c>
      <c r="L267" s="64">
        <f t="shared" si="20"/>
        <v>1270.027003742329</v>
      </c>
      <c r="M267" s="64">
        <f t="shared" si="21"/>
        <v>1372.058097814851</v>
      </c>
    </row>
    <row r="268" spans="1:13" s="17" customFormat="1" ht="18.75" customHeight="1">
      <c r="A268" s="6"/>
      <c r="B268" s="61">
        <v>338</v>
      </c>
      <c r="C268" s="62"/>
      <c r="D268" s="69" t="s">
        <v>142</v>
      </c>
      <c r="E268" s="64">
        <v>446.73008561703296</v>
      </c>
      <c r="F268" s="64">
        <v>17.768375675522933</v>
      </c>
      <c r="G268" s="64">
        <v>26.32034690659051</v>
      </c>
      <c r="H268" s="64">
        <f t="shared" si="19"/>
        <v>44.08872258211344</v>
      </c>
      <c r="I268" s="64">
        <v>0</v>
      </c>
      <c r="J268" s="64">
        <v>26.32034690659051</v>
      </c>
      <c r="K268" s="64">
        <f t="shared" si="18"/>
        <v>26.32034690659051</v>
      </c>
      <c r="L268" s="64">
        <f t="shared" si="20"/>
        <v>376.321016128329</v>
      </c>
      <c r="M268" s="64">
        <f t="shared" si="21"/>
        <v>402.6413630349195</v>
      </c>
    </row>
    <row r="269" spans="1:13" s="8" customFormat="1" ht="14.25" customHeight="1">
      <c r="A269" s="5"/>
      <c r="B269" s="61">
        <v>349</v>
      </c>
      <c r="C269" s="62"/>
      <c r="D269" s="69" t="s">
        <v>156</v>
      </c>
      <c r="E269" s="64">
        <v>119.22494362556</v>
      </c>
      <c r="F269" s="64">
        <v>3.9789281299940655</v>
      </c>
      <c r="G269" s="64">
        <v>3.978928129994066</v>
      </c>
      <c r="H269" s="64">
        <f t="shared" si="19"/>
        <v>7.957856259988132</v>
      </c>
      <c r="I269" s="64">
        <v>0</v>
      </c>
      <c r="J269" s="64">
        <v>3.9789281299940655</v>
      </c>
      <c r="K269" s="64">
        <f t="shared" si="18"/>
        <v>3.9789281299940655</v>
      </c>
      <c r="L269" s="64">
        <f t="shared" si="20"/>
        <v>107.28815923557781</v>
      </c>
      <c r="M269" s="64">
        <f t="shared" si="21"/>
        <v>111.26708736557187</v>
      </c>
    </row>
    <row r="270" spans="1:13" s="8" customFormat="1" ht="21.75" customHeight="1">
      <c r="A270" s="5"/>
      <c r="B270" s="61">
        <v>350</v>
      </c>
      <c r="C270" s="62"/>
      <c r="D270" s="69" t="s">
        <v>143</v>
      </c>
      <c r="E270" s="64">
        <v>1480.584244606288</v>
      </c>
      <c r="F270" s="64">
        <v>50.6422606465288</v>
      </c>
      <c r="G270" s="64">
        <v>50.09027977523196</v>
      </c>
      <c r="H270" s="64">
        <f t="shared" si="19"/>
        <v>100.73254042176076</v>
      </c>
      <c r="I270" s="64">
        <v>0</v>
      </c>
      <c r="J270" s="64">
        <v>50.09027977523195</v>
      </c>
      <c r="K270" s="64">
        <f t="shared" si="18"/>
        <v>50.09027977523195</v>
      </c>
      <c r="L270" s="64">
        <f t="shared" si="20"/>
        <v>1329.7614244092952</v>
      </c>
      <c r="M270" s="64">
        <f t="shared" si="21"/>
        <v>1379.851704184527</v>
      </c>
    </row>
    <row r="271" spans="1:13" s="8" customFormat="1" ht="4.5" customHeight="1">
      <c r="A271" s="5"/>
      <c r="B271" s="21"/>
      <c r="C271" s="25"/>
      <c r="D271" s="26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1:13" s="8" customFormat="1" ht="12" customHeight="1">
      <c r="A272" s="5"/>
      <c r="B272" s="70" t="s">
        <v>160</v>
      </c>
      <c r="C272" s="70"/>
      <c r="D272" s="71"/>
      <c r="E272" s="72"/>
      <c r="F272" s="72"/>
      <c r="G272" s="72"/>
      <c r="H272" s="72"/>
      <c r="I272" s="72"/>
      <c r="J272" s="72"/>
      <c r="K272" s="72"/>
      <c r="L272" s="72"/>
      <c r="M272" s="72"/>
    </row>
    <row r="273" spans="1:13" s="8" customFormat="1" ht="12" customHeight="1">
      <c r="A273" s="5"/>
      <c r="B273" s="75" t="s">
        <v>28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</row>
    <row r="274" spans="1:13" s="8" customFormat="1" ht="21" customHeight="1">
      <c r="A274" s="5"/>
      <c r="B274" s="76" t="s">
        <v>144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</row>
    <row r="275" spans="1:13" s="8" customFormat="1" ht="18.75" customHeight="1">
      <c r="A275" s="5"/>
      <c r="B275" s="76" t="s">
        <v>291</v>
      </c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</row>
    <row r="276" spans="2:13" ht="12" customHeight="1">
      <c r="B276" s="73" t="s">
        <v>27</v>
      </c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</row>
    <row r="277" spans="2:13" ht="23.2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2:13" ht="23.2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2:13" ht="23.2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</row>
    <row r="280" spans="2:13" ht="23.2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</row>
    <row r="281" spans="2:13" ht="23.2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2:13" ht="23.2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</row>
    <row r="283" spans="2:13" ht="23.2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</row>
    <row r="284" spans="2:13" ht="23.2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</row>
    <row r="285" spans="2:13" ht="23.2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</row>
    <row r="286" spans="2:13" ht="23.2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2:13" ht="23.2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</row>
    <row r="288" spans="2:13" ht="23.2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2:13" ht="23.2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</row>
    <row r="290" spans="2:13" ht="23.2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</row>
    <row r="291" spans="2:13" ht="23.2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</row>
    <row r="292" spans="2:13" ht="23.2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</row>
    <row r="293" spans="2:13" ht="23.2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</row>
    <row r="294" spans="2:13" ht="23.2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</row>
    <row r="295" spans="2:13" ht="23.2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</row>
    <row r="296" spans="2:13" ht="23.2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</row>
    <row r="297" spans="2:13" ht="23.2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</row>
    <row r="298" spans="2:13" ht="23.2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</row>
  </sheetData>
  <sheetProtection/>
  <mergeCells count="3">
    <mergeCell ref="B273:M273"/>
    <mergeCell ref="B274:M274"/>
    <mergeCell ref="B275:M275"/>
  </mergeCells>
  <printOptions horizontalCentered="1"/>
  <pageMargins left="0.5905511811023623" right="0.5905511811023623" top="0.984251968503937" bottom="0.7874015748031497" header="0.5905511811023623" footer="0.5905511811023623"/>
  <pageSetup fitToHeight="8" horizontalDpi="600" verticalDpi="600" orientation="landscape" scale="85" r:id="rId1"/>
  <ignoredErrors>
    <ignoredError sqref="L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2021-03-11T21:00:33Z</cp:lastPrinted>
  <dcterms:created xsi:type="dcterms:W3CDTF">1998-09-04T17:09:23Z</dcterms:created>
  <dcterms:modified xsi:type="dcterms:W3CDTF">2021-04-15T22:54:27Z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