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Cta Púb." sheetId="1" r:id="rId1"/>
  </sheets>
  <definedNames>
    <definedName name="_xlnm.Print_Area" localSheetId="0">'Cta Púb.'!$A$6:$BQ$19</definedName>
    <definedName name="_xlnm.Print_Titles" localSheetId="0">'Cta Púb.'!$A:$A,'Cta Púb.'!$7:$10</definedName>
  </definedNames>
  <calcPr fullCalcOnLoad="1" refMode="R1C1"/>
</workbook>
</file>

<file path=xl/sharedStrings.xml><?xml version="1.0" encoding="utf-8"?>
<sst xmlns="http://schemas.openxmlformats.org/spreadsheetml/2006/main" count="304" uniqueCount="109">
  <si>
    <t>Total</t>
  </si>
  <si>
    <t>Acumulado en años anteriores</t>
  </si>
  <si>
    <t>No Presupuestarios</t>
  </si>
  <si>
    <t>Propios</t>
  </si>
  <si>
    <t>Fiscales</t>
  </si>
  <si>
    <t>Privada</t>
  </si>
  <si>
    <t>Avance físico
(%)</t>
  </si>
  <si>
    <t>Descripción del proyecto</t>
  </si>
  <si>
    <t>Nombre del proyecto</t>
  </si>
  <si>
    <t>Clave de Cartera del proyecto</t>
  </si>
  <si>
    <t>Recursos públicos federales</t>
  </si>
  <si>
    <t>Fuentes distintas a recursos públicos federales</t>
  </si>
  <si>
    <t>PROYECTOS DE ASOCIACIÓN PÚBLICO PRIVADA</t>
  </si>
  <si>
    <t>Entidad Federativa</t>
  </si>
  <si>
    <t>Inicio</t>
  </si>
  <si>
    <t xml:space="preserve">Total </t>
  </si>
  <si>
    <t>Ejecución</t>
  </si>
  <si>
    <t xml:space="preserve">
Fiscales</t>
  </si>
  <si>
    <t xml:space="preserve">
Propios</t>
  </si>
  <si>
    <t>No presupuestarios</t>
  </si>
  <si>
    <t>Nombre del supervisor del proyecto APP</t>
  </si>
  <si>
    <t>Operación</t>
  </si>
  <si>
    <t>Estatal</t>
  </si>
  <si>
    <t>Fecha de firma de contrato</t>
  </si>
  <si>
    <t>Operación  y mantenimiento</t>
  </si>
  <si>
    <t>Término</t>
  </si>
  <si>
    <t>Construcción</t>
  </si>
  <si>
    <t>Ingresos por terceras fuentes programadas y recibidas en el ejercicio que se informa</t>
  </si>
  <si>
    <t>Programadas</t>
  </si>
  <si>
    <t>Realizadas</t>
  </si>
  <si>
    <t>Acumulado años anteriores</t>
  </si>
  <si>
    <t>Resto de los años</t>
  </si>
  <si>
    <t>Descripción</t>
  </si>
  <si>
    <t>Unidad</t>
  </si>
  <si>
    <t>Cantidad</t>
  </si>
  <si>
    <t>Mantenimiento</t>
  </si>
  <si>
    <t>Observado</t>
  </si>
  <si>
    <t>Programado</t>
  </si>
  <si>
    <t>Niveles de servicios suministrados</t>
  </si>
  <si>
    <t>Por fuente de recursos</t>
  </si>
  <si>
    <t>Pago anual realizado
(pesos)</t>
  </si>
  <si>
    <t>Pago anual comprometido  
(pesos)</t>
  </si>
  <si>
    <t>Calendario de Inversión Anual Realizada 
(pesos)</t>
  </si>
  <si>
    <t>Calendario de inversión programada
(pesos)</t>
  </si>
  <si>
    <t>Fuentes de financiamiento de la inversión</t>
  </si>
  <si>
    <t>Plazo de ejecución del proyecto 
(Programado o contratado)</t>
  </si>
  <si>
    <t>Monto de inversión  modificada 
(pesos)</t>
  </si>
  <si>
    <t xml:space="preserve">Monto de inversión original
(pesos) </t>
  </si>
  <si>
    <t>Observaciones generales</t>
  </si>
  <si>
    <t>Por disponibilidad</t>
  </si>
  <si>
    <t>Por servicios suministrados</t>
  </si>
  <si>
    <t xml:space="preserve">Otros pagos  </t>
  </si>
  <si>
    <t>0950GYR0005</t>
  </si>
  <si>
    <t>Construcción del Hospital General de Zona (HGZ) de
180 camas en la localidad de Tapachula, en el estado de Chiapas</t>
  </si>
  <si>
    <t>Chiapas</t>
  </si>
  <si>
    <t>1550GYR0006</t>
  </si>
  <si>
    <t>Construcción del Hospital General de Zona de 144 camas, en Bahía de Banderas, Nayarit</t>
  </si>
  <si>
    <t>Nayarit</t>
  </si>
  <si>
    <t xml:space="preserve">Promotora y Consultora de Ingeniería, S.A. de C.V.
En participación conjunta con Cal y Mayor y Asociados S.C., 
Mancera S.C. y Arquinteg S.A. de C.V.
</t>
  </si>
  <si>
    <t xml:space="preserve">PricewaterhouseCoopers, S.C., en participación conjunta con las empresas Mextypsa , S.A. de C.V., Noriega y Escobedo, A.C. y Técnica y Proyectos, S.A.   </t>
  </si>
  <si>
    <t>N/A</t>
  </si>
  <si>
    <t>1450GYR0052</t>
  </si>
  <si>
    <t>1550GYR0008</t>
  </si>
  <si>
    <t>Construcción del Hospital Regional (HGR) de 260 Camas en el Municipio de García, Nuevo León</t>
  </si>
  <si>
    <t>Construcción del Hospital General Regional de 260 camas en Tepotzotlán, Estado de México</t>
  </si>
  <si>
    <t>Nuevo León</t>
  </si>
  <si>
    <t>Estado de México</t>
  </si>
  <si>
    <t xml:space="preserve">Pricewatterhousecoopers, S.C.
En participación conjunta con Mextypsa, S.A. de C.V.,
Noriega y Escobedo, A.C. y Técnica y Proyectos, S.A.
</t>
  </si>
  <si>
    <t>N/D</t>
  </si>
  <si>
    <t xml:space="preserve">Etapa del Proyecto
 </t>
  </si>
  <si>
    <t xml:space="preserve">Fecha de autorización </t>
  </si>
  <si>
    <t xml:space="preserve">Privada </t>
  </si>
  <si>
    <t>Otros pagos</t>
  </si>
  <si>
    <t>Plazo del Contrato</t>
  </si>
  <si>
    <t>25 años</t>
  </si>
  <si>
    <t xml:space="preserve"> INSTITUTO MEXICANO DEL SEGURO SOCIAL </t>
  </si>
  <si>
    <t>Construcción de un Hospital General de Zona de segundo nivel con una capacidad de 180 camas censables, 31 consultorios para la atención de 22 especialidades médicas y 6 quirófanos: 4 de cirugía general y 2 ambulatorios. El HGZ contará con una superficie construida de 26,813 m2. Los servicios médicos serán proporcionados por personal del IMSS.</t>
  </si>
  <si>
    <t>Construcción de un Hospital General de Zona (HGZ) de segundo nivel con una capacidad de 144 camas censables, 22 consultorios para la atención de 33 especialidades médicas y 8 quirófanos: 5 de cirugía general, 1 de tococirugía y 2 ambulatorios. El HGZ contará con una superficie construida de 22,301.06 m2. Los servicios médicos serán proporcionados por personal del IMSS.</t>
  </si>
  <si>
    <t xml:space="preserve">Construcción de un Hospital General Regional de segundo nivel con una capacidad de 260 camas censables, 38 consultorios para la atención de 31 especialidades médicas y 10 quirófanos: 7 de cirugía general, 1 de urgencia y 2 ambulatorios. El HGR contará con una superficie construida de 31,836 m2. Los servicios médicos serán proporcionados por personal del IMSS.
</t>
  </si>
  <si>
    <t>Construcción de un Hospital General Regional (HGR) de segundo nivel con una capacidad de 260 camas censables, 43 consultorios para la atención de 36 especialidades médicas y 12 quirófanos. El HGR contará con una superficie construida de 32,035 m2. Los servicios médicos serán proporcionados por personal del IMSS.</t>
  </si>
  <si>
    <t>(Pesos 2018)</t>
  </si>
  <si>
    <t xml:space="preserve">Programado en 2018
 </t>
  </si>
  <si>
    <t xml:space="preserve">Real en 2018 
</t>
  </si>
  <si>
    <t>28-08-2015</t>
  </si>
  <si>
    <t>28-07-2017</t>
  </si>
  <si>
    <t>08-09-2017</t>
  </si>
  <si>
    <t>10-11-2017</t>
  </si>
  <si>
    <t>13-02-2018</t>
  </si>
  <si>
    <t>28-04-2019</t>
  </si>
  <si>
    <t>08-09-2019</t>
  </si>
  <si>
    <t>29-12-2019</t>
  </si>
  <si>
    <t>17-04-2020</t>
  </si>
  <si>
    <t>29-07-2019</t>
  </si>
  <si>
    <t>09-12-2019</t>
  </si>
  <si>
    <t>29-03-2020</t>
  </si>
  <si>
    <t>19-07-2020</t>
  </si>
  <si>
    <t>28-07-2042</t>
  </si>
  <si>
    <t>08-12-2042</t>
  </si>
  <si>
    <t>28-03-2043</t>
  </si>
  <si>
    <t>18-07-2043</t>
  </si>
  <si>
    <t>$1,741,000,000</t>
  </si>
  <si>
    <t>Monto total erogado para la preparación del proyecto (pesos) /1</t>
  </si>
  <si>
    <t>Valor total del contrato de APP / 2</t>
  </si>
  <si>
    <t>Total /3</t>
  </si>
  <si>
    <t>/1  Dichas cantidades corresponden a los recursos ejercidos en los años 2015 a 2018 por el Instituto conforme al instrumento consensual que tuvo por objeto contar con los servicios de un agente especializado, que brindase Asesoría Técnica, Legal y Económico-Financiera en materia de Asociaciones Públicos Privadas, y que ayudara al Instituto a realizar los Procedimientos de Adjudicación necesario para el Desarrollo de los Proyectos APP</t>
  </si>
  <si>
    <t>/2 Para los Proyectos APP Tapachula, Chiapas y Bahía de Banderas, Nayarit corresponde al Monto Máximo de Pago de Servicios Ofertado estipulado en el Modelo Financiero  Acordado de Cierre. La cantidad incluye IVA. 
Para el Proyecto APP García, Nuevo León, corresponde al Monto Máximo de Pago de Servicios Ofertado estiupulado en el Modelo Financiero  presentado por el Desarrollador y aprobado por el Instituto. La cantidad inlcuye IVA
Para el Proyecto APP Tepotzotlán, Estado de México,  corresponde al Monto Máximo de Pago de Servicios Ofertado por el Concursante  Ganador asentado en el Fallo. La cantidad incluye IVA.</t>
  </si>
  <si>
    <t>/3 Es el monto del Pago de los Servicios Ofertado, de acuerdo al modelo financiero de la oferta económica, se incluye IVA.</t>
  </si>
  <si>
    <r>
      <t>Ejecución</t>
    </r>
    <r>
      <rPr>
        <vertAlign val="superscript"/>
        <sz val="8"/>
        <rFont val="Soberana Sans"/>
        <family val="3"/>
      </rPr>
      <t xml:space="preserve"> </t>
    </r>
  </si>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</sst>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quot;#,##0"/>
    <numFmt numFmtId="166" formatCode="#,##0.00000_ ;[Red]\-#,##0.00000\ "/>
    <numFmt numFmtId="167" formatCode="0.0%"/>
    <numFmt numFmtId="168" formatCode="_-* #,##0.0_-;\-* #,##0.0_-;_-* &quot;-&quot;??_-;_-@_-"/>
    <numFmt numFmtId="169" formatCode="_-* #,##0_-;\-* #,##0_-;_-* &quot;-&quot;??_-;_-@_-"/>
    <numFmt numFmtId="170" formatCode="#,##0.0"/>
    <numFmt numFmtId="171" formatCode="[$-80A]dddd\,\ d&quot; de &quot;mmmm&quot; de &quot;yyyy"/>
    <numFmt numFmtId="172" formatCode="[$-80A]hh:mm:ss\ AM/PM"/>
    <numFmt numFmtId="173" formatCode="0.0"/>
    <numFmt numFmtId="174" formatCode="_-&quot;$&quot;* #,##0.0_-;\-&quot;$&quot;* #,##0.0_-;_-&quot;$&quot;* &quot;-&quot;??_-;_-@_-"/>
    <numFmt numFmtId="175" formatCode="_-&quot;$&quot;* #,##0_-;\-&quot;$&quot;* #,##0_-;_-&quot;$&quot;* &quot;-&quot;??_-;_-@_-"/>
    <numFmt numFmtId="176" formatCode="#,##0.0000_ ;[Red]\-#,##0.0000\ "/>
    <numFmt numFmtId="177" formatCode="#,##0.000_ ;[Red]\-#,##0.000\ "/>
    <numFmt numFmtId="178" formatCode="#,##0.00_ ;[Red]\-#,##0.00\ "/>
    <numFmt numFmtId="179" formatCode="#,##0.0_ ;[Red]\-#,##0.0\ "/>
    <numFmt numFmtId="180" formatCode="#,##0_ ;[Red]\-#,##0\ "/>
    <numFmt numFmtId="181" formatCode="0.000%"/>
  </numFmts>
  <fonts count="59">
    <font>
      <sz val="11"/>
      <color theme="1"/>
      <name val="Calibri"/>
      <family val="2"/>
    </font>
    <font>
      <sz val="12"/>
      <color indexed="8"/>
      <name val="Calibri"/>
      <family val="2"/>
    </font>
    <font>
      <sz val="10"/>
      <name val="Arial"/>
      <family val="2"/>
    </font>
    <font>
      <sz val="10"/>
      <name val="Soberana Sans"/>
      <family val="3"/>
    </font>
    <font>
      <sz val="8.5"/>
      <color indexed="8"/>
      <name val="Soberana Sans"/>
      <family val="3"/>
    </font>
    <font>
      <sz val="8"/>
      <color indexed="8"/>
      <name val="Soberana Sans"/>
      <family val="3"/>
    </font>
    <font>
      <sz val="7"/>
      <color indexed="8"/>
      <name val="Soberana Sans"/>
      <family val="3"/>
    </font>
    <font>
      <sz val="8"/>
      <name val="Soberana Sans"/>
      <family val="3"/>
    </font>
    <font>
      <vertAlign val="superscript"/>
      <sz val="8"/>
      <name val="Soberana Sans"/>
      <family val="3"/>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6"/>
      <name val="Calibri"/>
      <family val="2"/>
    </font>
    <font>
      <b/>
      <sz val="11"/>
      <color indexed="56"/>
      <name val="Calibri"/>
      <family val="2"/>
    </font>
    <font>
      <sz val="12"/>
      <color indexed="62"/>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sz val="18"/>
      <color indexed="56"/>
      <name val="Cambria"/>
      <family val="2"/>
    </font>
    <font>
      <b/>
      <sz val="13"/>
      <color indexed="56"/>
      <name val="Calibri"/>
      <family val="2"/>
    </font>
    <font>
      <b/>
      <sz val="12"/>
      <color indexed="8"/>
      <name val="Calibri"/>
      <family val="2"/>
    </font>
    <font>
      <sz val="9"/>
      <color indexed="8"/>
      <name val="Calibri"/>
      <family val="2"/>
    </font>
    <font>
      <b/>
      <sz val="9"/>
      <color indexed="8"/>
      <name val="Calibri"/>
      <family val="2"/>
    </font>
    <font>
      <b/>
      <sz val="14"/>
      <color indexed="8"/>
      <name val="Calibri"/>
      <family val="2"/>
    </font>
    <font>
      <b/>
      <sz val="14"/>
      <color indexed="8"/>
      <name val="Soberana Sans"/>
      <family val="3"/>
    </font>
    <font>
      <sz val="10"/>
      <color indexed="8"/>
      <name val="Soberana Sans"/>
      <family val="3"/>
    </font>
    <font>
      <b/>
      <sz val="11"/>
      <color indexed="9"/>
      <name val="Soberana Sans"/>
      <family val="3"/>
    </font>
    <font>
      <sz val="8"/>
      <color indexed="9"/>
      <name val="Soberana Sans"/>
      <family val="3"/>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
      <sz val="9"/>
      <color theme="1"/>
      <name val="Calibri"/>
      <family val="2"/>
    </font>
    <font>
      <b/>
      <sz val="9"/>
      <color theme="1"/>
      <name val="Calibri"/>
      <family val="2"/>
    </font>
    <font>
      <b/>
      <sz val="14"/>
      <color theme="1"/>
      <name val="Calibri"/>
      <family val="2"/>
    </font>
    <font>
      <b/>
      <sz val="14"/>
      <color theme="1"/>
      <name val="Soberana Sans"/>
      <family val="3"/>
    </font>
    <font>
      <sz val="10"/>
      <color theme="1"/>
      <name val="Soberana Sans"/>
      <family val="3"/>
    </font>
    <font>
      <b/>
      <sz val="11"/>
      <color theme="0"/>
      <name val="Soberana Sans"/>
      <family val="3"/>
    </font>
    <font>
      <sz val="8.5"/>
      <color theme="1"/>
      <name val="Soberana Sans"/>
      <family val="3"/>
    </font>
    <font>
      <sz val="8"/>
      <color theme="0"/>
      <name val="Soberana Sans"/>
      <family val="3"/>
    </font>
    <font>
      <sz val="8"/>
      <color theme="1"/>
      <name val="Soberana Sans"/>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4C19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style="thin"/>
      <right style="thin"/>
      <top style="thin"/>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color indexed="63"/>
      </left>
      <right style="thin"/>
      <top>
        <color indexed="63"/>
      </top>
      <bottom>
        <color indexed="63"/>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04">
    <xf numFmtId="0" fontId="0" fillId="0" borderId="0" xfId="0" applyFont="1" applyAlignment="1">
      <alignment/>
    </xf>
    <xf numFmtId="49" fontId="0" fillId="0" borderId="0" xfId="0" applyNumberFormat="1" applyAlignment="1">
      <alignment/>
    </xf>
    <xf numFmtId="49" fontId="0" fillId="0" borderId="0" xfId="0" applyNumberFormat="1" applyAlignment="1">
      <alignment/>
    </xf>
    <xf numFmtId="0" fontId="50" fillId="0" borderId="0" xfId="0" applyFont="1" applyAlignment="1">
      <alignment/>
    </xf>
    <xf numFmtId="0" fontId="51" fillId="0" borderId="0" xfId="0" applyFont="1" applyAlignment="1">
      <alignment horizontal="center" wrapText="1"/>
    </xf>
    <xf numFmtId="0" fontId="51" fillId="0" borderId="0" xfId="0" applyFont="1" applyAlignment="1">
      <alignment wrapText="1"/>
    </xf>
    <xf numFmtId="49" fontId="0" fillId="0" borderId="0" xfId="0" applyNumberFormat="1" applyAlignment="1">
      <alignment/>
    </xf>
    <xf numFmtId="2" fontId="0" fillId="0" borderId="0" xfId="0" applyNumberFormat="1" applyAlignment="1">
      <alignment/>
    </xf>
    <xf numFmtId="0" fontId="51" fillId="0" borderId="0" xfId="0" applyFont="1" applyAlignment="1">
      <alignment wrapText="1"/>
    </xf>
    <xf numFmtId="8" fontId="51" fillId="0" borderId="0" xfId="0" applyNumberFormat="1" applyFont="1" applyAlignment="1">
      <alignment horizontal="center" wrapText="1"/>
    </xf>
    <xf numFmtId="0" fontId="0" fillId="0" borderId="0" xfId="0" applyAlignment="1">
      <alignment/>
    </xf>
    <xf numFmtId="0" fontId="52" fillId="0" borderId="0" xfId="0" applyFont="1" applyAlignment="1">
      <alignment/>
    </xf>
    <xf numFmtId="0" fontId="52" fillId="0" borderId="0" xfId="0" applyFont="1" applyAlignment="1">
      <alignment horizontal="center"/>
    </xf>
    <xf numFmtId="8" fontId="51" fillId="0" borderId="0" xfId="0" applyNumberFormat="1" applyFont="1" applyAlignment="1">
      <alignment horizontal="left" vertical="top" wrapText="1"/>
    </xf>
    <xf numFmtId="0" fontId="51" fillId="0" borderId="0" xfId="0" applyFont="1" applyAlignment="1">
      <alignment horizontal="left" vertical="top" wrapText="1"/>
    </xf>
    <xf numFmtId="2" fontId="0" fillId="0" borderId="0" xfId="0" applyNumberFormat="1" applyAlignment="1">
      <alignment/>
    </xf>
    <xf numFmtId="49" fontId="0" fillId="0" borderId="0" xfId="0" applyNumberFormat="1" applyAlignment="1">
      <alignment horizontal="left" vertical="top" wrapText="1"/>
    </xf>
    <xf numFmtId="0" fontId="50" fillId="0" borderId="0" xfId="0" applyFont="1" applyAlignment="1">
      <alignment/>
    </xf>
    <xf numFmtId="49" fontId="52" fillId="0" borderId="0" xfId="0" applyNumberFormat="1" applyFont="1" applyAlignment="1">
      <alignment horizontal="center" vertical="center"/>
    </xf>
    <xf numFmtId="0" fontId="53" fillId="0" borderId="0" xfId="0" applyFont="1" applyAlignment="1">
      <alignment vertical="center" wrapText="1"/>
    </xf>
    <xf numFmtId="0" fontId="54" fillId="0" borderId="0" xfId="0" applyFont="1" applyAlignment="1">
      <alignment horizontal="left" vertical="center"/>
    </xf>
    <xf numFmtId="0" fontId="55" fillId="0" borderId="0" xfId="0" applyFont="1" applyAlignment="1">
      <alignment/>
    </xf>
    <xf numFmtId="0" fontId="55" fillId="0" borderId="0" xfId="0" applyFont="1" applyAlignment="1">
      <alignment/>
    </xf>
    <xf numFmtId="49" fontId="54" fillId="0" borderId="0" xfId="0" applyNumberFormat="1" applyFont="1" applyAlignment="1">
      <alignment vertical="center" wrapText="1"/>
    </xf>
    <xf numFmtId="0" fontId="56" fillId="0" borderId="0" xfId="0" applyFont="1" applyAlignment="1">
      <alignment/>
    </xf>
    <xf numFmtId="0" fontId="56" fillId="0" borderId="0" xfId="0" applyFont="1" applyAlignment="1">
      <alignment vertical="center"/>
    </xf>
    <xf numFmtId="0" fontId="54" fillId="0" borderId="0" xfId="0" applyFont="1" applyAlignment="1">
      <alignment vertical="center"/>
    </xf>
    <xf numFmtId="0" fontId="54" fillId="0" borderId="0" xfId="0" applyFont="1" applyAlignment="1">
      <alignment vertical="center"/>
    </xf>
    <xf numFmtId="0" fontId="3" fillId="0" borderId="0" xfId="0" applyFont="1" applyAlignment="1">
      <alignment vertical="center"/>
    </xf>
    <xf numFmtId="2" fontId="3" fillId="0" borderId="0" xfId="0" applyNumberFormat="1" applyFont="1" applyAlignment="1">
      <alignment vertical="center"/>
    </xf>
    <xf numFmtId="7" fontId="3" fillId="0" borderId="0" xfId="64" applyNumberFormat="1" applyFont="1" applyAlignment="1">
      <alignment vertical="center"/>
    </xf>
    <xf numFmtId="0" fontId="4" fillId="0" borderId="0" xfId="0" applyFont="1" applyAlignment="1">
      <alignment vertical="center"/>
    </xf>
    <xf numFmtId="2" fontId="56" fillId="0" borderId="0" xfId="0" applyNumberFormat="1" applyFont="1" applyAlignment="1">
      <alignment vertical="center"/>
    </xf>
    <xf numFmtId="49" fontId="56" fillId="0" borderId="0" xfId="0" applyNumberFormat="1" applyFont="1" applyAlignment="1">
      <alignment vertical="center"/>
    </xf>
    <xf numFmtId="0" fontId="5" fillId="33" borderId="0" xfId="0" applyFont="1" applyFill="1" applyAlignment="1">
      <alignment horizontal="center" vertical="center" wrapText="1"/>
    </xf>
    <xf numFmtId="0" fontId="57" fillId="34" borderId="10" xfId="0" applyFont="1" applyFill="1" applyBorder="1" applyAlignment="1">
      <alignment horizontal="center" vertical="center"/>
    </xf>
    <xf numFmtId="0" fontId="57" fillId="34" borderId="10" xfId="0" applyFont="1" applyFill="1" applyBorder="1" applyAlignment="1">
      <alignment horizontal="center" vertical="center" wrapText="1"/>
    </xf>
    <xf numFmtId="49" fontId="57" fillId="34" borderId="10" xfId="0" applyNumberFormat="1" applyFont="1" applyFill="1" applyBorder="1" applyAlignment="1">
      <alignment horizontal="center" vertical="center" wrapText="1"/>
    </xf>
    <xf numFmtId="49" fontId="57" fillId="34" borderId="10" xfId="0" applyNumberFormat="1" applyFont="1" applyFill="1" applyBorder="1" applyAlignment="1">
      <alignment horizontal="center" vertical="center"/>
    </xf>
    <xf numFmtId="0" fontId="56" fillId="0" borderId="0" xfId="0" applyFont="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35" borderId="10" xfId="0" applyFont="1" applyFill="1" applyBorder="1" applyAlignment="1">
      <alignment horizontal="left" vertical="center" wrapText="1"/>
    </xf>
    <xf numFmtId="5" fontId="7" fillId="0" borderId="10" xfId="64" applyNumberFormat="1" applyFont="1" applyBorder="1" applyAlignment="1">
      <alignment horizontal="center" vertical="center" wrapText="1"/>
    </xf>
    <xf numFmtId="14" fontId="7" fillId="0" borderId="10" xfId="0" applyNumberFormat="1" applyFont="1" applyBorder="1" applyAlignment="1">
      <alignment horizontal="center" vertical="center" wrapText="1"/>
    </xf>
    <xf numFmtId="15" fontId="7" fillId="0" borderId="10" xfId="0" applyNumberFormat="1" applyFont="1" applyBorder="1" applyAlignment="1">
      <alignment horizontal="center" vertical="center" wrapText="1"/>
    </xf>
    <xf numFmtId="164" fontId="7" fillId="0"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49" fontId="7" fillId="35"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2" fontId="7" fillId="0" borderId="10" xfId="0" applyNumberFormat="1" applyFont="1" applyBorder="1" applyAlignment="1">
      <alignment horizontal="center" vertical="center"/>
    </xf>
    <xf numFmtId="6" fontId="7" fillId="0" borderId="10" xfId="0" applyNumberFormat="1" applyFont="1" applyFill="1" applyBorder="1" applyAlignment="1">
      <alignment horizontal="center" vertical="center" wrapText="1"/>
    </xf>
    <xf numFmtId="6" fontId="7" fillId="0" borderId="10" xfId="0" applyNumberFormat="1" applyFont="1" applyBorder="1" applyAlignment="1">
      <alignment horizontal="center" vertical="center" wrapText="1"/>
    </xf>
    <xf numFmtId="0" fontId="7" fillId="0" borderId="10" xfId="0" applyFont="1" applyFill="1" applyBorder="1" applyAlignment="1">
      <alignment horizontal="center" vertical="center"/>
    </xf>
    <xf numFmtId="0" fontId="58" fillId="0" borderId="10" xfId="0" applyFont="1" applyBorder="1" applyAlignment="1">
      <alignment horizontal="center" vertical="center"/>
    </xf>
    <xf numFmtId="10" fontId="58" fillId="0" borderId="10" xfId="0" applyNumberFormat="1" applyFont="1" applyFill="1" applyBorder="1" applyAlignment="1">
      <alignment horizontal="center" vertical="center"/>
    </xf>
    <xf numFmtId="165" fontId="7" fillId="0" borderId="10" xfId="64" applyNumberFormat="1" applyFont="1" applyBorder="1" applyAlignment="1">
      <alignment horizontal="center" vertical="center"/>
    </xf>
    <xf numFmtId="44" fontId="7" fillId="0" borderId="10" xfId="64" applyFont="1" applyBorder="1" applyAlignment="1">
      <alignment horizontal="center" vertical="center"/>
    </xf>
    <xf numFmtId="2" fontId="7" fillId="0" borderId="10" xfId="0" applyNumberFormat="1" applyFont="1" applyFill="1" applyBorder="1" applyAlignment="1">
      <alignment horizontal="center" vertical="center"/>
    </xf>
    <xf numFmtId="0" fontId="58" fillId="0" borderId="10" xfId="0" applyFont="1" applyBorder="1" applyAlignment="1">
      <alignment horizontal="left" vertical="center" wrapText="1"/>
    </xf>
    <xf numFmtId="0" fontId="58" fillId="35" borderId="10" xfId="0" applyFont="1" applyFill="1" applyBorder="1" applyAlignment="1">
      <alignment horizontal="left" vertical="center" wrapText="1"/>
    </xf>
    <xf numFmtId="0" fontId="58" fillId="0" borderId="10" xfId="0" applyFont="1" applyBorder="1" applyAlignment="1">
      <alignment horizontal="center" vertical="center" wrapText="1"/>
    </xf>
    <xf numFmtId="3" fontId="7" fillId="35" borderId="10" xfId="0" applyNumberFormat="1" applyFont="1" applyFill="1" applyBorder="1" applyAlignment="1">
      <alignment horizontal="center" vertical="center"/>
    </xf>
    <xf numFmtId="0" fontId="7" fillId="35" borderId="10" xfId="0" applyFont="1" applyFill="1" applyBorder="1" applyAlignment="1">
      <alignment horizontal="center" vertical="center"/>
    </xf>
    <xf numFmtId="0" fontId="6" fillId="0" borderId="0" xfId="0" applyFont="1" applyBorder="1" applyAlignment="1">
      <alignment horizontal="left" vertical="top" wrapText="1"/>
    </xf>
    <xf numFmtId="0" fontId="5" fillId="33" borderId="11" xfId="0" applyFont="1" applyFill="1" applyBorder="1" applyAlignment="1">
      <alignment horizontal="center" vertical="center" wrapText="1"/>
    </xf>
    <xf numFmtId="0" fontId="6" fillId="0" borderId="0" xfId="0" applyFont="1" applyBorder="1" applyAlignment="1">
      <alignment horizontal="left" vertical="top"/>
    </xf>
    <xf numFmtId="0" fontId="6" fillId="0" borderId="0" xfId="0" applyFont="1" applyBorder="1" applyAlignment="1">
      <alignment horizontal="left" vertical="top"/>
    </xf>
    <xf numFmtId="0" fontId="6" fillId="0" borderId="12" xfId="0" applyFont="1" applyBorder="1" applyAlignment="1">
      <alignment horizontal="left" vertical="center" wrapText="1"/>
    </xf>
    <xf numFmtId="0" fontId="6" fillId="0" borderId="0" xfId="0" applyFont="1" applyBorder="1" applyAlignment="1">
      <alignment horizontal="left" vertical="top" wrapText="1"/>
    </xf>
    <xf numFmtId="49" fontId="57" fillId="34" borderId="13" xfId="0" applyNumberFormat="1" applyFont="1" applyFill="1" applyBorder="1" applyAlignment="1">
      <alignment horizontal="center" vertical="center" wrapText="1"/>
    </xf>
    <xf numFmtId="49" fontId="57" fillId="34" borderId="14" xfId="0" applyNumberFormat="1" applyFont="1" applyFill="1" applyBorder="1" applyAlignment="1">
      <alignment horizontal="center" vertical="center" wrapText="1"/>
    </xf>
    <xf numFmtId="49" fontId="57" fillId="34" borderId="15" xfId="0" applyNumberFormat="1" applyFont="1" applyFill="1" applyBorder="1" applyAlignment="1">
      <alignment horizontal="center" vertical="center" wrapText="1"/>
    </xf>
    <xf numFmtId="49" fontId="57" fillId="34" borderId="16" xfId="0" applyNumberFormat="1" applyFont="1" applyFill="1" applyBorder="1" applyAlignment="1">
      <alignment horizontal="center" vertical="center" wrapText="1"/>
    </xf>
    <xf numFmtId="49" fontId="57" fillId="34" borderId="17" xfId="0" applyNumberFormat="1" applyFont="1" applyFill="1" applyBorder="1" applyAlignment="1">
      <alignment horizontal="center" vertical="center" wrapText="1"/>
    </xf>
    <xf numFmtId="49" fontId="57" fillId="34" borderId="18" xfId="0" applyNumberFormat="1" applyFont="1" applyFill="1" applyBorder="1" applyAlignment="1">
      <alignment horizontal="center" vertical="center" wrapText="1"/>
    </xf>
    <xf numFmtId="49" fontId="57" fillId="34" borderId="19" xfId="0" applyNumberFormat="1" applyFont="1" applyFill="1" applyBorder="1" applyAlignment="1">
      <alignment horizontal="center" vertical="center" wrapText="1"/>
    </xf>
    <xf numFmtId="0" fontId="57" fillId="34" borderId="13" xfId="0" applyFont="1" applyFill="1" applyBorder="1" applyAlignment="1">
      <alignment horizontal="center" vertical="center" wrapText="1"/>
    </xf>
    <xf numFmtId="0" fontId="57" fillId="34" borderId="19" xfId="0" applyFont="1" applyFill="1" applyBorder="1" applyAlignment="1">
      <alignment horizontal="center" vertical="center" wrapText="1"/>
    </xf>
    <xf numFmtId="0" fontId="57" fillId="34" borderId="14" xfId="0" applyFont="1" applyFill="1" applyBorder="1" applyAlignment="1">
      <alignment horizontal="center" vertical="center" wrapText="1"/>
    </xf>
    <xf numFmtId="0" fontId="57" fillId="34" borderId="20" xfId="0" applyFont="1" applyFill="1" applyBorder="1" applyAlignment="1">
      <alignment horizontal="center" vertical="center" wrapText="1"/>
    </xf>
    <xf numFmtId="0" fontId="57" fillId="34" borderId="21" xfId="0" applyFont="1" applyFill="1" applyBorder="1" applyAlignment="1">
      <alignment horizontal="center" vertical="center" wrapText="1"/>
    </xf>
    <xf numFmtId="0" fontId="57" fillId="34" borderId="22" xfId="0" applyFont="1" applyFill="1" applyBorder="1" applyAlignment="1">
      <alignment horizontal="center" vertical="center" wrapText="1"/>
    </xf>
    <xf numFmtId="2" fontId="57" fillId="34" borderId="13" xfId="0" applyNumberFormat="1" applyFont="1" applyFill="1" applyBorder="1" applyAlignment="1">
      <alignment horizontal="center" vertical="center"/>
    </xf>
    <xf numFmtId="2" fontId="57" fillId="34" borderId="14" xfId="0" applyNumberFormat="1" applyFont="1" applyFill="1" applyBorder="1" applyAlignment="1">
      <alignment horizontal="center" vertical="center"/>
    </xf>
    <xf numFmtId="2" fontId="57" fillId="34" borderId="13" xfId="0" applyNumberFormat="1" applyFont="1" applyFill="1" applyBorder="1" applyAlignment="1">
      <alignment horizontal="center" vertical="center" wrapText="1"/>
    </xf>
    <xf numFmtId="2" fontId="57" fillId="34" borderId="19" xfId="0" applyNumberFormat="1" applyFont="1" applyFill="1" applyBorder="1" applyAlignment="1">
      <alignment horizontal="center" vertical="center" wrapText="1"/>
    </xf>
    <xf numFmtId="2" fontId="57" fillId="34" borderId="14" xfId="0" applyNumberFormat="1" applyFont="1" applyFill="1" applyBorder="1" applyAlignment="1">
      <alignment horizontal="center" vertical="center" wrapText="1"/>
    </xf>
    <xf numFmtId="1" fontId="57" fillId="34" borderId="13" xfId="0" applyNumberFormat="1" applyFont="1" applyFill="1" applyBorder="1" applyAlignment="1">
      <alignment horizontal="center" vertical="center" wrapText="1"/>
    </xf>
    <xf numFmtId="1" fontId="57" fillId="34" borderId="19" xfId="0" applyNumberFormat="1" applyFont="1" applyFill="1" applyBorder="1" applyAlignment="1">
      <alignment horizontal="center" vertical="center" wrapText="1"/>
    </xf>
    <xf numFmtId="1" fontId="57" fillId="34" borderId="14" xfId="0" applyNumberFormat="1" applyFont="1" applyFill="1" applyBorder="1" applyAlignment="1">
      <alignment horizontal="center" vertical="center" wrapText="1"/>
    </xf>
    <xf numFmtId="0" fontId="57" fillId="34" borderId="20" xfId="0" applyFont="1" applyFill="1" applyBorder="1" applyAlignment="1">
      <alignment horizontal="center" vertical="center"/>
    </xf>
    <xf numFmtId="0" fontId="57" fillId="34" borderId="22" xfId="0" applyFont="1" applyFill="1" applyBorder="1" applyAlignment="1">
      <alignment horizontal="center" vertical="center"/>
    </xf>
    <xf numFmtId="0" fontId="57" fillId="34" borderId="21" xfId="0" applyFont="1" applyFill="1" applyBorder="1" applyAlignment="1">
      <alignment horizontal="center" vertical="center"/>
    </xf>
    <xf numFmtId="49" fontId="57" fillId="34" borderId="20" xfId="0" applyNumberFormat="1" applyFont="1" applyFill="1" applyBorder="1" applyAlignment="1">
      <alignment horizontal="center" vertical="center" wrapText="1"/>
    </xf>
    <xf numFmtId="49" fontId="57" fillId="34" borderId="22" xfId="0" applyNumberFormat="1" applyFont="1" applyFill="1" applyBorder="1" applyAlignment="1">
      <alignment horizontal="center" vertical="center" wrapText="1"/>
    </xf>
    <xf numFmtId="49" fontId="57" fillId="34" borderId="21" xfId="0" applyNumberFormat="1" applyFont="1" applyFill="1" applyBorder="1" applyAlignment="1">
      <alignment horizontal="center" vertical="center" wrapText="1"/>
    </xf>
    <xf numFmtId="0" fontId="5" fillId="33" borderId="0" xfId="0" applyFont="1" applyFill="1" applyAlignment="1">
      <alignment horizontal="center" vertical="center" wrapText="1"/>
    </xf>
    <xf numFmtId="0" fontId="5" fillId="33" borderId="11" xfId="0" applyFont="1" applyFill="1" applyBorder="1" applyAlignment="1">
      <alignment horizontal="center" vertical="center" wrapText="1"/>
    </xf>
    <xf numFmtId="0" fontId="6" fillId="0" borderId="0" xfId="0" applyFont="1" applyBorder="1" applyAlignment="1">
      <alignment horizontal="left"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6" fillId="0" borderId="0" xfId="0" applyFont="1" applyBorder="1" applyAlignment="1">
      <alignment vertical="center" wrapText="1"/>
    </xf>
    <xf numFmtId="49" fontId="57" fillId="34" borderId="23" xfId="0" applyNumberFormat="1" applyFont="1" applyFill="1" applyBorder="1" applyAlignment="1">
      <alignment horizontal="center" vertical="center" wrapText="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Millares 2 2 2" xfId="51"/>
    <cellStyle name="Millares 2 3" xfId="52"/>
    <cellStyle name="Millares 3" xfId="53"/>
    <cellStyle name="Millares 3 2" xfId="54"/>
    <cellStyle name="Millares 3 2 2" xfId="55"/>
    <cellStyle name="Millares 3 3" xfId="56"/>
    <cellStyle name="Millares 4" xfId="57"/>
    <cellStyle name="Millares 4 2" xfId="58"/>
    <cellStyle name="Millares 4 2 2" xfId="59"/>
    <cellStyle name="Millares 4 3" xfId="60"/>
    <cellStyle name="Millares 5" xfId="61"/>
    <cellStyle name="Millares 5 2" xfId="62"/>
    <cellStyle name="Millares 6" xfId="63"/>
    <cellStyle name="Currency" xfId="64"/>
    <cellStyle name="Currency [0]" xfId="65"/>
    <cellStyle name="Moneda 2" xfId="66"/>
    <cellStyle name="Moneda 2 2" xfId="67"/>
    <cellStyle name="Moneda 2 2 2" xfId="68"/>
    <cellStyle name="Moneda 2 3" xfId="69"/>
    <cellStyle name="Neutral" xfId="70"/>
    <cellStyle name="Normal 2" xfId="71"/>
    <cellStyle name="Normal 3" xfId="72"/>
    <cellStyle name="Normal 4" xfId="73"/>
    <cellStyle name="Notas" xfId="74"/>
    <cellStyle name="Percent" xfId="75"/>
    <cellStyle name="Salida" xfId="76"/>
    <cellStyle name="Texto de advertencia" xfId="77"/>
    <cellStyle name="Texto explicativo" xfId="78"/>
    <cellStyle name="Título" xfId="79"/>
    <cellStyle name="Título 2" xfId="80"/>
    <cellStyle name="Título 3" xfId="81"/>
    <cellStyle name="Total"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27"/>
  <sheetViews>
    <sheetView showGridLines="0" tabSelected="1" view="pageBreakPreview" zoomScale="55" zoomScaleNormal="82" zoomScaleSheetLayoutView="55" zoomScalePageLayoutView="50" workbookViewId="0" topLeftCell="A1">
      <selection activeCell="J11" sqref="J11"/>
    </sheetView>
  </sheetViews>
  <sheetFormatPr defaultColWidth="3.28125" defaultRowHeight="15"/>
  <cols>
    <col min="1" max="1" width="13.140625" style="0" customWidth="1"/>
    <col min="2" max="2" width="19.7109375" style="0" customWidth="1"/>
    <col min="3" max="3" width="43.7109375" style="0" customWidth="1"/>
    <col min="4" max="4" width="9.7109375" style="0" customWidth="1"/>
    <col min="5" max="5" width="9.8515625" style="0" customWidth="1"/>
    <col min="6" max="6" width="15.00390625" style="0" customWidth="1"/>
    <col min="7" max="7" width="11.57421875" style="0" customWidth="1"/>
    <col min="8" max="8" width="13.28125" style="0" customWidth="1"/>
    <col min="9" max="9" width="12.421875" style="0" customWidth="1"/>
    <col min="10" max="11" width="26.00390625" style="0" customWidth="1"/>
    <col min="12" max="12" width="19.7109375" style="0" customWidth="1"/>
    <col min="13" max="13" width="9.7109375" style="0" customWidth="1"/>
    <col min="14" max="14" width="12.00390625" style="0" customWidth="1"/>
    <col min="15" max="15" width="12.421875" style="0" customWidth="1"/>
    <col min="16" max="16" width="12.7109375" style="0" customWidth="1"/>
    <col min="17" max="17" width="13.57421875" style="0" customWidth="1"/>
    <col min="18" max="18" width="12.57421875" style="0" customWidth="1"/>
    <col min="19" max="19" width="8.57421875" style="0" customWidth="1"/>
    <col min="20" max="20" width="10.421875" style="7" customWidth="1"/>
    <col min="21" max="21" width="8.57421875" style="7" customWidth="1"/>
    <col min="22" max="22" width="14.7109375" style="7" customWidth="1"/>
    <col min="23" max="23" width="8.00390625" style="7" bestFit="1" customWidth="1"/>
    <col min="24" max="24" width="12.7109375" style="7" customWidth="1"/>
    <col min="25" max="25" width="14.8515625" style="7" customWidth="1"/>
    <col min="26" max="26" width="8.8515625" style="7" customWidth="1"/>
    <col min="27" max="28" width="9.00390625" style="7" customWidth="1"/>
    <col min="29" max="29" width="14.140625" style="7" customWidth="1"/>
    <col min="30" max="30" width="8.7109375" style="7" customWidth="1"/>
    <col min="31" max="31" width="10.421875" style="7" customWidth="1"/>
    <col min="32" max="32" width="11.7109375" style="7" customWidth="1"/>
    <col min="33" max="33" width="14.28125" style="7" customWidth="1"/>
    <col min="34" max="34" width="11.421875" style="0" customWidth="1"/>
    <col min="35" max="35" width="9.57421875" style="0" customWidth="1"/>
    <col min="36" max="36" width="10.7109375" style="0" customWidth="1"/>
    <col min="37" max="37" width="8.7109375" style="0" customWidth="1"/>
    <col min="38" max="38" width="8.28125" style="0" customWidth="1"/>
    <col min="39" max="39" width="7.57421875" style="6" customWidth="1"/>
    <col min="40" max="40" width="9.140625" style="0" customWidth="1"/>
    <col min="41" max="41" width="10.421875" style="0" customWidth="1"/>
    <col min="42" max="42" width="10.57421875" style="0" customWidth="1"/>
    <col min="43" max="43" width="10.28125" style="0" customWidth="1"/>
    <col min="44" max="44" width="8.7109375" style="0" customWidth="1"/>
    <col min="45" max="45" width="10.7109375" style="0" customWidth="1"/>
    <col min="46" max="46" width="7.8515625" style="0" customWidth="1"/>
    <col min="47" max="47" width="10.8515625" style="0" customWidth="1"/>
    <col min="48" max="48" width="10.140625" style="0" customWidth="1"/>
    <col min="49" max="49" width="10.421875" style="0" customWidth="1"/>
    <col min="50" max="50" width="8.28125" style="0" customWidth="1"/>
    <col min="51" max="51" width="11.140625" style="0" customWidth="1"/>
    <col min="52" max="52" width="10.421875" style="6" customWidth="1"/>
    <col min="53" max="53" width="11.28125" style="6" customWidth="1"/>
    <col min="54" max="54" width="12.57421875" style="6" customWidth="1"/>
    <col min="55" max="55" width="13.140625" style="6" customWidth="1"/>
    <col min="56" max="56" width="13.8515625" style="6" customWidth="1"/>
    <col min="57" max="57" width="7.57421875" style="6" customWidth="1"/>
    <col min="58" max="58" width="11.140625" style="0" customWidth="1"/>
    <col min="59" max="59" width="12.421875" style="0" customWidth="1"/>
    <col min="60" max="60" width="7.8515625" style="0" customWidth="1"/>
    <col min="61" max="61" width="7.7109375" style="0" customWidth="1"/>
    <col min="62" max="62" width="8.28125" style="0" customWidth="1"/>
    <col min="63" max="63" width="9.140625" style="6" customWidth="1"/>
    <col min="64" max="64" width="13.8515625" style="6" customWidth="1"/>
    <col min="65" max="65" width="13.421875" style="0" customWidth="1"/>
    <col min="66" max="66" width="12.28125" style="6" customWidth="1"/>
    <col min="67" max="67" width="11.28125" style="6" customWidth="1"/>
    <col min="68" max="68" width="12.00390625" style="6" customWidth="1"/>
    <col min="69" max="69" width="1.1484375" style="1" customWidth="1"/>
  </cols>
  <sheetData>
    <row r="1" spans="24:69" s="3" customFormat="1" ht="18.75" customHeight="1">
      <c r="X1" s="19"/>
      <c r="Y1" s="15"/>
      <c r="Z1" s="15"/>
      <c r="AA1" s="15"/>
      <c r="AB1" s="15"/>
      <c r="AC1" s="15"/>
      <c r="AD1" s="15"/>
      <c r="AE1" s="15"/>
      <c r="AF1" s="15"/>
      <c r="AG1" s="15"/>
      <c r="AH1" s="5"/>
      <c r="AI1" s="5"/>
      <c r="AJ1" s="5"/>
      <c r="AK1" s="5"/>
      <c r="AL1" s="5"/>
      <c r="AM1" s="2"/>
      <c r="AN1" s="4"/>
      <c r="AO1" s="4"/>
      <c r="AP1" s="4"/>
      <c r="AQ1" s="4"/>
      <c r="AR1" s="4"/>
      <c r="AS1" s="4"/>
      <c r="AT1" s="4"/>
      <c r="AU1" s="4"/>
      <c r="AV1" s="4"/>
      <c r="AW1" s="4"/>
      <c r="AX1" s="4"/>
      <c r="AY1" s="4"/>
      <c r="AZ1" s="2"/>
      <c r="BA1" s="2"/>
      <c r="BB1" s="2"/>
      <c r="BC1" s="2"/>
      <c r="BD1" s="2"/>
      <c r="BE1" s="2"/>
      <c r="BF1" s="5"/>
      <c r="BG1" s="8"/>
      <c r="BH1" s="8"/>
      <c r="BI1" s="8"/>
      <c r="BJ1" s="8"/>
      <c r="BK1" s="2"/>
      <c r="BL1" s="2"/>
      <c r="BM1" s="4"/>
      <c r="BN1" s="2"/>
      <c r="BO1" s="2"/>
      <c r="BP1" s="2"/>
      <c r="BQ1" s="2"/>
    </row>
    <row r="2" spans="1:68" s="10" customFormat="1" ht="27.75" customHeight="1">
      <c r="A2" s="97" t="s">
        <v>12</v>
      </c>
      <c r="B2" s="97"/>
      <c r="C2" s="97"/>
      <c r="D2" s="97"/>
      <c r="E2" s="97"/>
      <c r="F2" s="97"/>
      <c r="G2" s="97"/>
      <c r="H2" s="97"/>
      <c r="I2" s="97"/>
      <c r="J2" s="97"/>
      <c r="K2" s="97"/>
      <c r="L2" s="97"/>
      <c r="M2" s="97"/>
      <c r="N2" s="97"/>
      <c r="O2" s="97"/>
      <c r="P2" s="97"/>
      <c r="Q2" s="97"/>
      <c r="R2" s="97"/>
      <c r="S2" s="97"/>
      <c r="T2" s="97"/>
      <c r="U2" s="97"/>
      <c r="V2" s="97"/>
      <c r="W2" s="34"/>
      <c r="X2" s="11"/>
      <c r="Y2" s="11"/>
      <c r="Z2" s="11"/>
      <c r="AA2" s="11"/>
      <c r="AB2" s="11"/>
      <c r="AC2" s="11"/>
      <c r="AD2" s="11"/>
      <c r="AE2" s="11"/>
      <c r="AF2" s="11"/>
      <c r="AG2" s="11"/>
      <c r="AH2" s="11"/>
      <c r="AI2" s="11"/>
      <c r="AJ2" s="11"/>
      <c r="AK2" s="11"/>
      <c r="AL2" s="11"/>
      <c r="AM2" s="12"/>
      <c r="AN2" s="12"/>
      <c r="AO2" s="12"/>
      <c r="AP2" s="12"/>
      <c r="AQ2" s="12"/>
      <c r="AR2" s="12"/>
      <c r="AS2" s="12"/>
      <c r="AT2" s="12"/>
      <c r="AU2" s="12"/>
      <c r="AV2" s="12"/>
      <c r="AW2" s="12"/>
      <c r="AX2" s="12"/>
      <c r="AY2" s="12"/>
      <c r="AZ2" s="12"/>
      <c r="BA2" s="12"/>
      <c r="BB2" s="12"/>
      <c r="BC2" s="12"/>
      <c r="BD2" s="12"/>
      <c r="BE2" s="12"/>
      <c r="BF2" s="11"/>
      <c r="BG2" s="11"/>
      <c r="BH2" s="11"/>
      <c r="BI2" s="11"/>
      <c r="BJ2" s="11"/>
      <c r="BK2" s="12"/>
      <c r="BL2" s="12"/>
      <c r="BM2" s="12"/>
      <c r="BN2" s="12"/>
      <c r="BO2" s="12"/>
      <c r="BP2" s="12"/>
    </row>
    <row r="3" spans="1:23" ht="19.5" customHeight="1">
      <c r="A3" s="97" t="s">
        <v>75</v>
      </c>
      <c r="B3" s="97"/>
      <c r="C3" s="97"/>
      <c r="D3" s="97"/>
      <c r="E3" s="97"/>
      <c r="F3" s="97"/>
      <c r="G3" s="97"/>
      <c r="H3" s="97"/>
      <c r="I3" s="97"/>
      <c r="J3" s="97"/>
      <c r="K3" s="97"/>
      <c r="L3" s="97"/>
      <c r="M3" s="97"/>
      <c r="N3" s="97"/>
      <c r="O3" s="97"/>
      <c r="P3" s="97"/>
      <c r="Q3" s="97"/>
      <c r="R3" s="97"/>
      <c r="S3" s="97"/>
      <c r="T3" s="97"/>
      <c r="U3" s="97"/>
      <c r="V3" s="97"/>
      <c r="W3" s="34"/>
    </row>
    <row r="4" spans="1:69" s="3" customFormat="1" ht="33" customHeight="1">
      <c r="A4" s="98" t="s">
        <v>80</v>
      </c>
      <c r="B4" s="98"/>
      <c r="C4" s="98"/>
      <c r="D4" s="98"/>
      <c r="E4" s="98"/>
      <c r="F4" s="98"/>
      <c r="G4" s="98"/>
      <c r="H4" s="98"/>
      <c r="I4" s="98"/>
      <c r="J4" s="98"/>
      <c r="K4" s="98"/>
      <c r="L4" s="98"/>
      <c r="M4" s="101"/>
      <c r="N4" s="101"/>
      <c r="O4" s="101"/>
      <c r="P4" s="101"/>
      <c r="Q4" s="101"/>
      <c r="R4" s="101"/>
      <c r="S4" s="101"/>
      <c r="T4" s="101"/>
      <c r="U4" s="101"/>
      <c r="V4" s="101"/>
      <c r="W4" s="34"/>
      <c r="X4" s="15"/>
      <c r="Y4" s="15"/>
      <c r="Z4" s="15"/>
      <c r="AA4" s="15"/>
      <c r="AB4" s="15"/>
      <c r="AC4" s="15"/>
      <c r="AD4" s="15"/>
      <c r="AE4" s="15"/>
      <c r="AF4" s="15"/>
      <c r="AG4" s="15"/>
      <c r="AH4" s="5"/>
      <c r="AI4" s="5"/>
      <c r="AJ4" s="5"/>
      <c r="AK4" s="5"/>
      <c r="AL4" s="5"/>
      <c r="AM4" s="16"/>
      <c r="AN4" s="8"/>
      <c r="AO4" s="4"/>
      <c r="AP4" s="9"/>
      <c r="AQ4" s="9"/>
      <c r="AR4" s="9"/>
      <c r="AS4" s="9"/>
      <c r="AT4" s="9"/>
      <c r="AU4" s="13"/>
      <c r="AV4" s="13"/>
      <c r="AW4" s="13"/>
      <c r="AX4" s="14"/>
      <c r="AY4" s="14"/>
      <c r="AZ4" s="16"/>
      <c r="BA4" s="16"/>
      <c r="BB4" s="16"/>
      <c r="BC4" s="16"/>
      <c r="BD4" s="16"/>
      <c r="BE4" s="16"/>
      <c r="BF4" s="5"/>
      <c r="BG4" s="8"/>
      <c r="BH4" s="8"/>
      <c r="BI4" s="8"/>
      <c r="BJ4" s="8"/>
      <c r="BK4" s="17"/>
      <c r="BL4" s="18"/>
      <c r="BM4" s="18"/>
      <c r="BN4" s="2"/>
      <c r="BO4" s="2"/>
      <c r="BP4" s="2"/>
      <c r="BQ4" s="2"/>
    </row>
    <row r="5" spans="1:69" s="17" customFormat="1" ht="15" customHeight="1">
      <c r="A5" s="100"/>
      <c r="B5" s="100"/>
      <c r="C5" s="100"/>
      <c r="D5" s="100"/>
      <c r="E5" s="100"/>
      <c r="F5" s="100"/>
      <c r="G5" s="100"/>
      <c r="H5" s="100"/>
      <c r="I5" s="100"/>
      <c r="J5" s="100"/>
      <c r="K5" s="100"/>
      <c r="L5" s="100"/>
      <c r="M5" s="100"/>
      <c r="N5" s="100"/>
      <c r="O5" s="100"/>
      <c r="P5" s="100"/>
      <c r="Q5" s="100"/>
      <c r="R5" s="100"/>
      <c r="S5" s="100"/>
      <c r="T5" s="100"/>
      <c r="U5" s="100"/>
      <c r="V5" s="100"/>
      <c r="W5" s="34"/>
      <c r="X5" s="15"/>
      <c r="Y5" s="15"/>
      <c r="Z5" s="15"/>
      <c r="AA5" s="15"/>
      <c r="AB5" s="15"/>
      <c r="AC5" s="15"/>
      <c r="AD5" s="15"/>
      <c r="AE5" s="15"/>
      <c r="AF5" s="15"/>
      <c r="AG5" s="15"/>
      <c r="AH5" s="8"/>
      <c r="AI5" s="8"/>
      <c r="AJ5" s="8"/>
      <c r="AK5" s="8"/>
      <c r="AL5" s="8"/>
      <c r="AM5" s="16"/>
      <c r="AN5" s="8"/>
      <c r="AO5" s="4"/>
      <c r="AP5" s="9"/>
      <c r="AQ5" s="9"/>
      <c r="AR5" s="9"/>
      <c r="AS5" s="9"/>
      <c r="AT5" s="9"/>
      <c r="AU5" s="13"/>
      <c r="AV5" s="13"/>
      <c r="AW5" s="13"/>
      <c r="AX5" s="14"/>
      <c r="AY5" s="14"/>
      <c r="AZ5" s="16"/>
      <c r="BA5" s="16"/>
      <c r="BB5" s="16"/>
      <c r="BC5" s="16"/>
      <c r="BD5" s="16"/>
      <c r="BE5" s="16"/>
      <c r="BF5" s="8"/>
      <c r="BG5" s="8"/>
      <c r="BH5" s="8"/>
      <c r="BI5" s="8"/>
      <c r="BJ5" s="8"/>
      <c r="BL5" s="18"/>
      <c r="BM5" s="18"/>
      <c r="BN5" s="6"/>
      <c r="BO5" s="6"/>
      <c r="BP5" s="6"/>
      <c r="BQ5" s="6"/>
    </row>
    <row r="6" spans="1:69" s="17" customFormat="1" ht="18.75" customHeight="1">
      <c r="A6" s="100"/>
      <c r="B6" s="100"/>
      <c r="C6" s="100"/>
      <c r="D6" s="100"/>
      <c r="E6" s="100"/>
      <c r="F6" s="100"/>
      <c r="G6" s="100"/>
      <c r="H6" s="100"/>
      <c r="I6" s="100"/>
      <c r="J6" s="100"/>
      <c r="K6" s="100"/>
      <c r="L6" s="100"/>
      <c r="M6" s="65"/>
      <c r="N6" s="65"/>
      <c r="O6" s="65"/>
      <c r="P6" s="65"/>
      <c r="Q6" s="65"/>
      <c r="R6" s="65"/>
      <c r="S6" s="65"/>
      <c r="T6" s="65"/>
      <c r="U6" s="65"/>
      <c r="V6" s="65"/>
      <c r="W6" s="34"/>
      <c r="X6" s="15"/>
      <c r="Y6" s="15"/>
      <c r="Z6" s="15"/>
      <c r="AA6" s="15"/>
      <c r="AB6" s="15"/>
      <c r="AC6" s="15"/>
      <c r="AD6" s="15"/>
      <c r="AE6" s="15"/>
      <c r="AF6" s="15"/>
      <c r="AG6" s="15"/>
      <c r="AH6" s="8"/>
      <c r="AI6" s="8"/>
      <c r="AJ6" s="8"/>
      <c r="AK6" s="8"/>
      <c r="AL6" s="8"/>
      <c r="AM6" s="16"/>
      <c r="AN6" s="8"/>
      <c r="AO6" s="4"/>
      <c r="AP6" s="9"/>
      <c r="AQ6" s="9"/>
      <c r="AR6" s="9"/>
      <c r="AS6" s="9"/>
      <c r="AT6" s="9"/>
      <c r="AU6" s="13"/>
      <c r="AV6" s="13"/>
      <c r="AW6" s="13"/>
      <c r="AX6" s="14"/>
      <c r="AY6" s="14"/>
      <c r="AZ6" s="16"/>
      <c r="BA6" s="16"/>
      <c r="BB6" s="16"/>
      <c r="BC6" s="16"/>
      <c r="BD6" s="16"/>
      <c r="BE6" s="16"/>
      <c r="BF6" s="8"/>
      <c r="BG6" s="8"/>
      <c r="BH6" s="8"/>
      <c r="BI6" s="8"/>
      <c r="BJ6" s="8"/>
      <c r="BL6" s="18"/>
      <c r="BM6" s="18"/>
      <c r="BN6" s="6"/>
      <c r="BO6" s="6"/>
      <c r="BP6" s="6"/>
      <c r="BQ6" s="6"/>
    </row>
    <row r="7" spans="1:69" s="22" customFormat="1" ht="39" customHeight="1">
      <c r="A7" s="70" t="s">
        <v>9</v>
      </c>
      <c r="B7" s="73" t="s">
        <v>8</v>
      </c>
      <c r="C7" s="70" t="s">
        <v>7</v>
      </c>
      <c r="D7" s="70" t="s">
        <v>13</v>
      </c>
      <c r="E7" s="70" t="s">
        <v>69</v>
      </c>
      <c r="F7" s="70" t="s">
        <v>101</v>
      </c>
      <c r="G7" s="70" t="s">
        <v>70</v>
      </c>
      <c r="H7" s="70" t="s">
        <v>23</v>
      </c>
      <c r="I7" s="70" t="s">
        <v>73</v>
      </c>
      <c r="J7" s="72" t="s">
        <v>20</v>
      </c>
      <c r="K7" s="73"/>
      <c r="L7" s="77" t="s">
        <v>102</v>
      </c>
      <c r="M7" s="94" t="s">
        <v>45</v>
      </c>
      <c r="N7" s="95"/>
      <c r="O7" s="95"/>
      <c r="P7" s="96"/>
      <c r="Q7" s="80" t="s">
        <v>47</v>
      </c>
      <c r="R7" s="82"/>
      <c r="S7" s="82"/>
      <c r="T7" s="82"/>
      <c r="U7" s="82"/>
      <c r="V7" s="82"/>
      <c r="W7" s="81"/>
      <c r="X7" s="80" t="s">
        <v>46</v>
      </c>
      <c r="Y7" s="82"/>
      <c r="Z7" s="82"/>
      <c r="AA7" s="82"/>
      <c r="AB7" s="82"/>
      <c r="AC7" s="82"/>
      <c r="AD7" s="81"/>
      <c r="AE7" s="80" t="s">
        <v>43</v>
      </c>
      <c r="AF7" s="82"/>
      <c r="AG7" s="82"/>
      <c r="AH7" s="82"/>
      <c r="AI7" s="81"/>
      <c r="AJ7" s="80" t="s">
        <v>42</v>
      </c>
      <c r="AK7" s="82"/>
      <c r="AL7" s="82"/>
      <c r="AM7" s="82"/>
      <c r="AN7" s="81"/>
      <c r="AO7" s="80" t="s">
        <v>6</v>
      </c>
      <c r="AP7" s="82"/>
      <c r="AQ7" s="82"/>
      <c r="AR7" s="81"/>
      <c r="AS7" s="91" t="s">
        <v>38</v>
      </c>
      <c r="AT7" s="92"/>
      <c r="AU7" s="92"/>
      <c r="AV7" s="92"/>
      <c r="AW7" s="92"/>
      <c r="AX7" s="92"/>
      <c r="AY7" s="92"/>
      <c r="AZ7" s="93"/>
      <c r="BA7" s="80" t="s">
        <v>41</v>
      </c>
      <c r="BB7" s="82"/>
      <c r="BC7" s="82"/>
      <c r="BD7" s="81"/>
      <c r="BE7" s="80" t="s">
        <v>40</v>
      </c>
      <c r="BF7" s="82"/>
      <c r="BG7" s="82"/>
      <c r="BH7" s="82"/>
      <c r="BI7" s="82"/>
      <c r="BJ7" s="82"/>
      <c r="BK7" s="82"/>
      <c r="BL7" s="82"/>
      <c r="BM7" s="81"/>
      <c r="BN7" s="80" t="s">
        <v>27</v>
      </c>
      <c r="BO7" s="81"/>
      <c r="BP7" s="70" t="s">
        <v>48</v>
      </c>
      <c r="BQ7" s="21"/>
    </row>
    <row r="8" spans="1:69" s="22" customFormat="1" ht="16.5">
      <c r="A8" s="76"/>
      <c r="B8" s="103"/>
      <c r="C8" s="76"/>
      <c r="D8" s="76"/>
      <c r="E8" s="76"/>
      <c r="F8" s="76"/>
      <c r="G8" s="76"/>
      <c r="H8" s="76"/>
      <c r="I8" s="76"/>
      <c r="J8" s="74"/>
      <c r="K8" s="75"/>
      <c r="L8" s="78"/>
      <c r="M8" s="80" t="s">
        <v>26</v>
      </c>
      <c r="N8" s="81"/>
      <c r="O8" s="80" t="s">
        <v>24</v>
      </c>
      <c r="P8" s="81"/>
      <c r="Q8" s="77" t="s">
        <v>0</v>
      </c>
      <c r="R8" s="80" t="s">
        <v>44</v>
      </c>
      <c r="S8" s="82"/>
      <c r="T8" s="82"/>
      <c r="U8" s="82"/>
      <c r="V8" s="82"/>
      <c r="W8" s="81"/>
      <c r="X8" s="77" t="s">
        <v>0</v>
      </c>
      <c r="Y8" s="80" t="s">
        <v>44</v>
      </c>
      <c r="Z8" s="82"/>
      <c r="AA8" s="82"/>
      <c r="AB8" s="82"/>
      <c r="AC8" s="82"/>
      <c r="AD8" s="81"/>
      <c r="AE8" s="77" t="s">
        <v>30</v>
      </c>
      <c r="AF8" s="77">
        <v>2017</v>
      </c>
      <c r="AG8" s="77">
        <v>2018</v>
      </c>
      <c r="AH8" s="77">
        <v>2019</v>
      </c>
      <c r="AI8" s="77" t="s">
        <v>31</v>
      </c>
      <c r="AJ8" s="88" t="s">
        <v>30</v>
      </c>
      <c r="AK8" s="88">
        <v>2017</v>
      </c>
      <c r="AL8" s="88">
        <v>2018</v>
      </c>
      <c r="AM8" s="88">
        <v>2019</v>
      </c>
      <c r="AN8" s="88" t="s">
        <v>31</v>
      </c>
      <c r="AO8" s="85" t="s">
        <v>1</v>
      </c>
      <c r="AP8" s="85" t="s">
        <v>81</v>
      </c>
      <c r="AQ8" s="85" t="s">
        <v>82</v>
      </c>
      <c r="AR8" s="77" t="s">
        <v>0</v>
      </c>
      <c r="AS8" s="91" t="s">
        <v>21</v>
      </c>
      <c r="AT8" s="92"/>
      <c r="AU8" s="92"/>
      <c r="AV8" s="93"/>
      <c r="AW8" s="91" t="s">
        <v>35</v>
      </c>
      <c r="AX8" s="92"/>
      <c r="AY8" s="92"/>
      <c r="AZ8" s="93"/>
      <c r="BA8" s="77" t="s">
        <v>103</v>
      </c>
      <c r="BB8" s="77" t="s">
        <v>49</v>
      </c>
      <c r="BC8" s="77" t="s">
        <v>50</v>
      </c>
      <c r="BD8" s="77" t="s">
        <v>51</v>
      </c>
      <c r="BE8" s="77" t="s">
        <v>15</v>
      </c>
      <c r="BF8" s="77" t="s">
        <v>49</v>
      </c>
      <c r="BG8" s="77" t="s">
        <v>50</v>
      </c>
      <c r="BH8" s="77" t="s">
        <v>72</v>
      </c>
      <c r="BI8" s="94" t="s">
        <v>39</v>
      </c>
      <c r="BJ8" s="95"/>
      <c r="BK8" s="95"/>
      <c r="BL8" s="95"/>
      <c r="BM8" s="96"/>
      <c r="BN8" s="70" t="s">
        <v>28</v>
      </c>
      <c r="BO8" s="77" t="s">
        <v>29</v>
      </c>
      <c r="BP8" s="76"/>
      <c r="BQ8" s="21"/>
    </row>
    <row r="9" spans="1:68" s="22" customFormat="1" ht="33.75" customHeight="1">
      <c r="A9" s="76"/>
      <c r="B9" s="103"/>
      <c r="C9" s="76"/>
      <c r="D9" s="76"/>
      <c r="E9" s="76"/>
      <c r="F9" s="76"/>
      <c r="G9" s="76"/>
      <c r="H9" s="76"/>
      <c r="I9" s="76"/>
      <c r="J9" s="70" t="s">
        <v>16</v>
      </c>
      <c r="K9" s="70" t="s">
        <v>21</v>
      </c>
      <c r="L9" s="78"/>
      <c r="M9" s="70" t="s">
        <v>14</v>
      </c>
      <c r="N9" s="70" t="s">
        <v>25</v>
      </c>
      <c r="O9" s="70" t="s">
        <v>14</v>
      </c>
      <c r="P9" s="70" t="s">
        <v>25</v>
      </c>
      <c r="Q9" s="78"/>
      <c r="R9" s="77" t="s">
        <v>71</v>
      </c>
      <c r="S9" s="80" t="s">
        <v>10</v>
      </c>
      <c r="T9" s="82"/>
      <c r="U9" s="82"/>
      <c r="V9" s="81"/>
      <c r="W9" s="83" t="s">
        <v>22</v>
      </c>
      <c r="X9" s="78"/>
      <c r="Y9" s="77" t="s">
        <v>5</v>
      </c>
      <c r="Z9" s="80" t="s">
        <v>10</v>
      </c>
      <c r="AA9" s="82"/>
      <c r="AB9" s="82"/>
      <c r="AC9" s="81"/>
      <c r="AD9" s="83" t="s">
        <v>22</v>
      </c>
      <c r="AE9" s="78"/>
      <c r="AF9" s="78"/>
      <c r="AG9" s="78"/>
      <c r="AH9" s="78"/>
      <c r="AI9" s="78"/>
      <c r="AJ9" s="89"/>
      <c r="AK9" s="89"/>
      <c r="AL9" s="89"/>
      <c r="AM9" s="89"/>
      <c r="AN9" s="89"/>
      <c r="AO9" s="86"/>
      <c r="AP9" s="86"/>
      <c r="AQ9" s="86"/>
      <c r="AR9" s="78"/>
      <c r="AS9" s="77" t="s">
        <v>32</v>
      </c>
      <c r="AT9" s="77" t="s">
        <v>33</v>
      </c>
      <c r="AU9" s="80" t="s">
        <v>34</v>
      </c>
      <c r="AV9" s="81"/>
      <c r="AW9" s="77" t="s">
        <v>32</v>
      </c>
      <c r="AX9" s="77" t="s">
        <v>33</v>
      </c>
      <c r="AY9" s="80" t="s">
        <v>34</v>
      </c>
      <c r="AZ9" s="81"/>
      <c r="BA9" s="78"/>
      <c r="BB9" s="78"/>
      <c r="BC9" s="78"/>
      <c r="BD9" s="78"/>
      <c r="BE9" s="78"/>
      <c r="BF9" s="78"/>
      <c r="BG9" s="78"/>
      <c r="BH9" s="78"/>
      <c r="BI9" s="94" t="s">
        <v>10</v>
      </c>
      <c r="BJ9" s="95"/>
      <c r="BK9" s="95"/>
      <c r="BL9" s="96"/>
      <c r="BM9" s="70" t="s">
        <v>11</v>
      </c>
      <c r="BN9" s="76"/>
      <c r="BO9" s="78"/>
      <c r="BP9" s="76"/>
    </row>
    <row r="10" spans="1:72" s="22" customFormat="1" ht="39.75" customHeight="1">
      <c r="A10" s="71"/>
      <c r="B10" s="75"/>
      <c r="C10" s="71"/>
      <c r="D10" s="71"/>
      <c r="E10" s="71"/>
      <c r="F10" s="71"/>
      <c r="G10" s="71"/>
      <c r="H10" s="71"/>
      <c r="I10" s="71"/>
      <c r="J10" s="71"/>
      <c r="K10" s="71"/>
      <c r="L10" s="79"/>
      <c r="M10" s="71"/>
      <c r="N10" s="71"/>
      <c r="O10" s="71"/>
      <c r="P10" s="71"/>
      <c r="Q10" s="79"/>
      <c r="R10" s="79"/>
      <c r="S10" s="35" t="s">
        <v>0</v>
      </c>
      <c r="T10" s="35" t="s">
        <v>17</v>
      </c>
      <c r="U10" s="35" t="s">
        <v>18</v>
      </c>
      <c r="V10" s="36" t="s">
        <v>19</v>
      </c>
      <c r="W10" s="84"/>
      <c r="X10" s="79"/>
      <c r="Y10" s="79"/>
      <c r="Z10" s="35" t="s">
        <v>0</v>
      </c>
      <c r="AA10" s="35" t="s">
        <v>17</v>
      </c>
      <c r="AB10" s="35" t="s">
        <v>18</v>
      </c>
      <c r="AC10" s="36" t="s">
        <v>19</v>
      </c>
      <c r="AD10" s="84"/>
      <c r="AE10" s="79"/>
      <c r="AF10" s="79"/>
      <c r="AG10" s="79"/>
      <c r="AH10" s="79"/>
      <c r="AI10" s="79"/>
      <c r="AJ10" s="90"/>
      <c r="AK10" s="90"/>
      <c r="AL10" s="90"/>
      <c r="AM10" s="90"/>
      <c r="AN10" s="90"/>
      <c r="AO10" s="87"/>
      <c r="AP10" s="87"/>
      <c r="AQ10" s="87"/>
      <c r="AR10" s="79"/>
      <c r="AS10" s="79"/>
      <c r="AT10" s="79"/>
      <c r="AU10" s="36" t="s">
        <v>37</v>
      </c>
      <c r="AV10" s="36" t="s">
        <v>36</v>
      </c>
      <c r="AW10" s="79"/>
      <c r="AX10" s="79"/>
      <c r="AY10" s="36" t="s">
        <v>37</v>
      </c>
      <c r="AZ10" s="36" t="s">
        <v>36</v>
      </c>
      <c r="BA10" s="79"/>
      <c r="BB10" s="79"/>
      <c r="BC10" s="79"/>
      <c r="BD10" s="79"/>
      <c r="BE10" s="79"/>
      <c r="BF10" s="79"/>
      <c r="BG10" s="79"/>
      <c r="BH10" s="79"/>
      <c r="BI10" s="37" t="s">
        <v>0</v>
      </c>
      <c r="BJ10" s="38" t="s">
        <v>4</v>
      </c>
      <c r="BK10" s="37" t="s">
        <v>3</v>
      </c>
      <c r="BL10" s="37" t="s">
        <v>2</v>
      </c>
      <c r="BM10" s="71"/>
      <c r="BN10" s="71"/>
      <c r="BO10" s="79"/>
      <c r="BP10" s="71"/>
      <c r="BQ10" s="21"/>
      <c r="BR10" s="21"/>
      <c r="BS10" s="21"/>
      <c r="BT10" s="21"/>
    </row>
    <row r="11" spans="1:69" s="20" customFormat="1" ht="103.5" customHeight="1">
      <c r="A11" s="40" t="s">
        <v>52</v>
      </c>
      <c r="B11" s="41" t="s">
        <v>53</v>
      </c>
      <c r="C11" s="42" t="s">
        <v>76</v>
      </c>
      <c r="D11" s="40" t="s">
        <v>54</v>
      </c>
      <c r="E11" s="40" t="s">
        <v>16</v>
      </c>
      <c r="F11" s="43">
        <v>12071250</v>
      </c>
      <c r="G11" s="44" t="s">
        <v>83</v>
      </c>
      <c r="H11" s="44" t="s">
        <v>84</v>
      </c>
      <c r="I11" s="45" t="s">
        <v>74</v>
      </c>
      <c r="J11" s="41" t="s">
        <v>58</v>
      </c>
      <c r="K11" s="42" t="s">
        <v>58</v>
      </c>
      <c r="L11" s="43">
        <v>12771414656</v>
      </c>
      <c r="M11" s="46">
        <v>43036</v>
      </c>
      <c r="N11" s="47" t="s">
        <v>88</v>
      </c>
      <c r="O11" s="47" t="s">
        <v>92</v>
      </c>
      <c r="P11" s="48" t="s">
        <v>96</v>
      </c>
      <c r="Q11" s="43" t="s">
        <v>100</v>
      </c>
      <c r="R11" s="43">
        <v>1741000000</v>
      </c>
      <c r="S11" s="49" t="s">
        <v>60</v>
      </c>
      <c r="T11" s="49" t="s">
        <v>60</v>
      </c>
      <c r="U11" s="49" t="s">
        <v>60</v>
      </c>
      <c r="V11" s="49" t="s">
        <v>60</v>
      </c>
      <c r="W11" s="50" t="s">
        <v>60</v>
      </c>
      <c r="X11" s="51">
        <f>1661500560*BQ11</f>
        <v>1741751037.048</v>
      </c>
      <c r="Y11" s="52">
        <f>1661500560*BQ11</f>
        <v>1741751037.048</v>
      </c>
      <c r="Z11" s="50" t="s">
        <v>60</v>
      </c>
      <c r="AA11" s="50" t="s">
        <v>60</v>
      </c>
      <c r="AB11" s="50" t="s">
        <v>60</v>
      </c>
      <c r="AC11" s="50" t="s">
        <v>60</v>
      </c>
      <c r="AD11" s="50" t="s">
        <v>60</v>
      </c>
      <c r="AE11" s="50" t="s">
        <v>60</v>
      </c>
      <c r="AF11" s="52">
        <f>361748548.09604*BQ11</f>
        <v>379221002.9690787</v>
      </c>
      <c r="AG11" s="52">
        <f>742395203.883098*BQ11</f>
        <v>778252892.2306516</v>
      </c>
      <c r="AH11" s="52">
        <f>557356807.932276*BQ11</f>
        <v>584277141.755405</v>
      </c>
      <c r="AI11" s="53" t="s">
        <v>68</v>
      </c>
      <c r="AJ11" s="49" t="s">
        <v>60</v>
      </c>
      <c r="AK11" s="49" t="s">
        <v>60</v>
      </c>
      <c r="AL11" s="49" t="s">
        <v>60</v>
      </c>
      <c r="AM11" s="49" t="s">
        <v>60</v>
      </c>
      <c r="AN11" s="49" t="s">
        <v>60</v>
      </c>
      <c r="AO11" s="49" t="s">
        <v>60</v>
      </c>
      <c r="AP11" s="54" t="s">
        <v>60</v>
      </c>
      <c r="AQ11" s="55">
        <v>0.427</v>
      </c>
      <c r="AR11" s="55">
        <v>0.427</v>
      </c>
      <c r="AS11" s="49" t="s">
        <v>60</v>
      </c>
      <c r="AT11" s="49" t="s">
        <v>60</v>
      </c>
      <c r="AU11" s="49" t="s">
        <v>60</v>
      </c>
      <c r="AV11" s="49" t="s">
        <v>60</v>
      </c>
      <c r="AW11" s="49" t="s">
        <v>60</v>
      </c>
      <c r="AX11" s="49" t="s">
        <v>60</v>
      </c>
      <c r="AY11" s="49" t="s">
        <v>60</v>
      </c>
      <c r="AZ11" s="49" t="s">
        <v>60</v>
      </c>
      <c r="BA11" s="51">
        <v>562016149</v>
      </c>
      <c r="BB11" s="56">
        <v>198615639.36159998</v>
      </c>
      <c r="BC11" s="56">
        <v>313371253.6072</v>
      </c>
      <c r="BD11" s="56">
        <v>50029256.4924</v>
      </c>
      <c r="BE11" s="57" t="s">
        <v>60</v>
      </c>
      <c r="BF11" s="57" t="s">
        <v>60</v>
      </c>
      <c r="BG11" s="57" t="s">
        <v>60</v>
      </c>
      <c r="BH11" s="57" t="s">
        <v>60</v>
      </c>
      <c r="BI11" s="57" t="s">
        <v>60</v>
      </c>
      <c r="BJ11" s="57" t="s">
        <v>60</v>
      </c>
      <c r="BK11" s="57" t="s">
        <v>60</v>
      </c>
      <c r="BL11" s="57" t="s">
        <v>60</v>
      </c>
      <c r="BM11" s="57" t="s">
        <v>60</v>
      </c>
      <c r="BN11" s="57" t="s">
        <v>60</v>
      </c>
      <c r="BO11" s="57" t="s">
        <v>60</v>
      </c>
      <c r="BP11" s="57"/>
      <c r="BQ11" s="20">
        <v>1.0483</v>
      </c>
    </row>
    <row r="12" spans="1:68" s="20" customFormat="1" ht="105.75" customHeight="1">
      <c r="A12" s="54" t="s">
        <v>55</v>
      </c>
      <c r="B12" s="41" t="s">
        <v>56</v>
      </c>
      <c r="C12" s="42" t="s">
        <v>77</v>
      </c>
      <c r="D12" s="54" t="s">
        <v>57</v>
      </c>
      <c r="E12" s="40" t="s">
        <v>107</v>
      </c>
      <c r="F12" s="43">
        <v>12071250</v>
      </c>
      <c r="G12" s="44" t="s">
        <v>83</v>
      </c>
      <c r="H12" s="47" t="s">
        <v>85</v>
      </c>
      <c r="I12" s="45" t="s">
        <v>74</v>
      </c>
      <c r="J12" s="41" t="s">
        <v>59</v>
      </c>
      <c r="K12" s="42" t="s">
        <v>59</v>
      </c>
      <c r="L12" s="43">
        <v>11213850226</v>
      </c>
      <c r="M12" s="46">
        <v>43077</v>
      </c>
      <c r="N12" s="47" t="s">
        <v>89</v>
      </c>
      <c r="O12" s="47" t="s">
        <v>93</v>
      </c>
      <c r="P12" s="48" t="s">
        <v>97</v>
      </c>
      <c r="Q12" s="43">
        <v>1584600000</v>
      </c>
      <c r="R12" s="43">
        <v>1584600000</v>
      </c>
      <c r="S12" s="49" t="s">
        <v>60</v>
      </c>
      <c r="T12" s="49" t="s">
        <v>60</v>
      </c>
      <c r="U12" s="49" t="s">
        <v>60</v>
      </c>
      <c r="V12" s="49" t="s">
        <v>60</v>
      </c>
      <c r="W12" s="50" t="s">
        <v>60</v>
      </c>
      <c r="X12" s="51">
        <f>1512175929*BQ11</f>
        <v>1585214026.3707001</v>
      </c>
      <c r="Y12" s="52">
        <f>1512175929*BQ11</f>
        <v>1585214026.3707001</v>
      </c>
      <c r="Z12" s="50" t="s">
        <v>60</v>
      </c>
      <c r="AA12" s="50" t="s">
        <v>60</v>
      </c>
      <c r="AB12" s="50" t="s">
        <v>60</v>
      </c>
      <c r="AC12" s="50" t="s">
        <v>60</v>
      </c>
      <c r="AD12" s="50" t="s">
        <v>60</v>
      </c>
      <c r="AE12" s="58" t="s">
        <v>60</v>
      </c>
      <c r="AF12" s="52">
        <f>70514326.5290348*BQ11</f>
        <v>73920168.50038718</v>
      </c>
      <c r="AG12" s="52">
        <f>944742603.798854*BQ11</f>
        <v>990373671.5623387</v>
      </c>
      <c r="AH12" s="52">
        <f>496918998.925323*BQ11</f>
        <v>520920186.5734161</v>
      </c>
      <c r="AI12" s="49" t="s">
        <v>68</v>
      </c>
      <c r="AJ12" s="49" t="s">
        <v>60</v>
      </c>
      <c r="AK12" s="49" t="s">
        <v>60</v>
      </c>
      <c r="AL12" s="49" t="s">
        <v>60</v>
      </c>
      <c r="AM12" s="49" t="s">
        <v>60</v>
      </c>
      <c r="AN12" s="49" t="s">
        <v>60</v>
      </c>
      <c r="AO12" s="49" t="s">
        <v>60</v>
      </c>
      <c r="AP12" s="54" t="s">
        <v>60</v>
      </c>
      <c r="AQ12" s="55">
        <v>0.398</v>
      </c>
      <c r="AR12" s="55">
        <v>0.398</v>
      </c>
      <c r="AS12" s="49" t="s">
        <v>60</v>
      </c>
      <c r="AT12" s="49" t="s">
        <v>60</v>
      </c>
      <c r="AU12" s="49" t="s">
        <v>60</v>
      </c>
      <c r="AV12" s="49" t="s">
        <v>60</v>
      </c>
      <c r="AW12" s="49" t="s">
        <v>60</v>
      </c>
      <c r="AX12" s="49" t="s">
        <v>60</v>
      </c>
      <c r="AY12" s="49" t="s">
        <v>60</v>
      </c>
      <c r="AZ12" s="49" t="s">
        <v>60</v>
      </c>
      <c r="BA12" s="52">
        <v>498138138</v>
      </c>
      <c r="BB12" s="56">
        <v>182941852.228</v>
      </c>
      <c r="BC12" s="56">
        <v>277126017.3908</v>
      </c>
      <c r="BD12" s="56">
        <v>38070268.0212</v>
      </c>
      <c r="BE12" s="57" t="s">
        <v>60</v>
      </c>
      <c r="BF12" s="57" t="s">
        <v>60</v>
      </c>
      <c r="BG12" s="57" t="s">
        <v>60</v>
      </c>
      <c r="BH12" s="57" t="s">
        <v>60</v>
      </c>
      <c r="BI12" s="57" t="s">
        <v>60</v>
      </c>
      <c r="BJ12" s="57" t="s">
        <v>60</v>
      </c>
      <c r="BK12" s="57" t="s">
        <v>60</v>
      </c>
      <c r="BL12" s="57" t="s">
        <v>60</v>
      </c>
      <c r="BM12" s="57" t="s">
        <v>60</v>
      </c>
      <c r="BN12" s="57" t="s">
        <v>60</v>
      </c>
      <c r="BO12" s="57" t="s">
        <v>60</v>
      </c>
      <c r="BP12" s="57"/>
    </row>
    <row r="13" spans="1:68" s="20" customFormat="1" ht="101.25" customHeight="1">
      <c r="A13" s="54" t="s">
        <v>61</v>
      </c>
      <c r="B13" s="41" t="s">
        <v>63</v>
      </c>
      <c r="C13" s="42" t="s">
        <v>78</v>
      </c>
      <c r="D13" s="54" t="s">
        <v>65</v>
      </c>
      <c r="E13" s="40" t="s">
        <v>107</v>
      </c>
      <c r="F13" s="43">
        <v>12071250</v>
      </c>
      <c r="G13" s="47" t="s">
        <v>83</v>
      </c>
      <c r="H13" s="48" t="s">
        <v>86</v>
      </c>
      <c r="I13" s="45" t="s">
        <v>74</v>
      </c>
      <c r="J13" s="59" t="s">
        <v>67</v>
      </c>
      <c r="K13" s="60" t="s">
        <v>67</v>
      </c>
      <c r="L13" s="43">
        <v>15931579307</v>
      </c>
      <c r="M13" s="46">
        <v>43140</v>
      </c>
      <c r="N13" s="47" t="s">
        <v>90</v>
      </c>
      <c r="O13" s="47" t="s">
        <v>94</v>
      </c>
      <c r="P13" s="48" t="s">
        <v>98</v>
      </c>
      <c r="Q13" s="43">
        <v>1962900000</v>
      </c>
      <c r="R13" s="43">
        <v>1962900000</v>
      </c>
      <c r="S13" s="49" t="s">
        <v>60</v>
      </c>
      <c r="T13" s="49" t="s">
        <v>60</v>
      </c>
      <c r="U13" s="49" t="s">
        <v>60</v>
      </c>
      <c r="V13" s="49" t="s">
        <v>60</v>
      </c>
      <c r="W13" s="50" t="s">
        <v>60</v>
      </c>
      <c r="X13" s="51">
        <f>1864404715*BQ11</f>
        <v>1954455462.7345</v>
      </c>
      <c r="Y13" s="52">
        <f>1864404715*BQ11</f>
        <v>1954455462.7345</v>
      </c>
      <c r="Z13" s="50" t="s">
        <v>60</v>
      </c>
      <c r="AA13" s="50" t="s">
        <v>60</v>
      </c>
      <c r="AB13" s="50" t="s">
        <v>60</v>
      </c>
      <c r="AC13" s="50" t="s">
        <v>60</v>
      </c>
      <c r="AD13" s="50" t="s">
        <v>60</v>
      </c>
      <c r="AE13" s="52" t="s">
        <v>60</v>
      </c>
      <c r="AF13" s="52">
        <f>120176689.98*BQ11</f>
        <v>125981224.10603401</v>
      </c>
      <c r="AG13" s="52">
        <f>1165943889*BQ11</f>
        <v>1222258978.8387</v>
      </c>
      <c r="AH13" s="52">
        <f>578284135.7*BQ11</f>
        <v>606215259.45431</v>
      </c>
      <c r="AI13" s="49" t="s">
        <v>68</v>
      </c>
      <c r="AJ13" s="49" t="s">
        <v>60</v>
      </c>
      <c r="AK13" s="49" t="s">
        <v>60</v>
      </c>
      <c r="AL13" s="49" t="s">
        <v>60</v>
      </c>
      <c r="AM13" s="49" t="s">
        <v>60</v>
      </c>
      <c r="AN13" s="49" t="s">
        <v>60</v>
      </c>
      <c r="AO13" s="49" t="s">
        <v>60</v>
      </c>
      <c r="AP13" s="54" t="s">
        <v>60</v>
      </c>
      <c r="AQ13" s="55">
        <v>0.011</v>
      </c>
      <c r="AR13" s="55">
        <v>0.011</v>
      </c>
      <c r="AS13" s="49" t="s">
        <v>60</v>
      </c>
      <c r="AT13" s="49" t="s">
        <v>60</v>
      </c>
      <c r="AU13" s="49" t="s">
        <v>60</v>
      </c>
      <c r="AV13" s="49" t="s">
        <v>60</v>
      </c>
      <c r="AW13" s="49" t="s">
        <v>60</v>
      </c>
      <c r="AX13" s="49" t="s">
        <v>60</v>
      </c>
      <c r="AY13" s="49" t="s">
        <v>60</v>
      </c>
      <c r="AZ13" s="49" t="s">
        <v>60</v>
      </c>
      <c r="BA13" s="52">
        <v>701298754</v>
      </c>
      <c r="BB13" s="56">
        <v>230955327.32</v>
      </c>
      <c r="BC13" s="56">
        <v>345056246.52</v>
      </c>
      <c r="BD13" s="56">
        <v>125287180.06</v>
      </c>
      <c r="BE13" s="57" t="s">
        <v>60</v>
      </c>
      <c r="BF13" s="57" t="s">
        <v>60</v>
      </c>
      <c r="BG13" s="57" t="s">
        <v>60</v>
      </c>
      <c r="BH13" s="57" t="s">
        <v>60</v>
      </c>
      <c r="BI13" s="57" t="s">
        <v>60</v>
      </c>
      <c r="BJ13" s="57" t="s">
        <v>60</v>
      </c>
      <c r="BK13" s="57" t="s">
        <v>60</v>
      </c>
      <c r="BL13" s="57" t="s">
        <v>60</v>
      </c>
      <c r="BM13" s="57" t="s">
        <v>60</v>
      </c>
      <c r="BN13" s="57" t="s">
        <v>60</v>
      </c>
      <c r="BO13" s="57" t="s">
        <v>60</v>
      </c>
      <c r="BP13" s="57"/>
    </row>
    <row r="14" spans="1:68" s="20" customFormat="1" ht="87.75" customHeight="1">
      <c r="A14" s="54" t="s">
        <v>62</v>
      </c>
      <c r="B14" s="41" t="s">
        <v>64</v>
      </c>
      <c r="C14" s="59" t="s">
        <v>79</v>
      </c>
      <c r="D14" s="61" t="s">
        <v>66</v>
      </c>
      <c r="E14" s="40" t="s">
        <v>16</v>
      </c>
      <c r="F14" s="43">
        <v>12071250</v>
      </c>
      <c r="G14" s="47" t="s">
        <v>83</v>
      </c>
      <c r="H14" s="48" t="s">
        <v>87</v>
      </c>
      <c r="I14" s="45" t="s">
        <v>74</v>
      </c>
      <c r="J14" s="54" t="s">
        <v>60</v>
      </c>
      <c r="K14" s="54" t="s">
        <v>60</v>
      </c>
      <c r="L14" s="43">
        <v>16359961751</v>
      </c>
      <c r="M14" s="46">
        <v>43389</v>
      </c>
      <c r="N14" s="47" t="s">
        <v>91</v>
      </c>
      <c r="O14" s="47" t="s">
        <v>95</v>
      </c>
      <c r="P14" s="48" t="s">
        <v>99</v>
      </c>
      <c r="Q14" s="43">
        <v>1899800000</v>
      </c>
      <c r="R14" s="43">
        <f>Q14</f>
        <v>1899800000</v>
      </c>
      <c r="S14" s="49" t="s">
        <v>60</v>
      </c>
      <c r="T14" s="49" t="s">
        <v>60</v>
      </c>
      <c r="U14" s="49" t="s">
        <v>60</v>
      </c>
      <c r="V14" s="49" t="s">
        <v>60</v>
      </c>
      <c r="W14" s="50" t="s">
        <v>60</v>
      </c>
      <c r="X14" s="51">
        <f>1899800000*BQ11</f>
        <v>1991560340</v>
      </c>
      <c r="Y14" s="52">
        <f>1899800000*BQ11</f>
        <v>1991560340</v>
      </c>
      <c r="Z14" s="50" t="s">
        <v>60</v>
      </c>
      <c r="AA14" s="50" t="s">
        <v>60</v>
      </c>
      <c r="AB14" s="50" t="s">
        <v>60</v>
      </c>
      <c r="AC14" s="50" t="s">
        <v>60</v>
      </c>
      <c r="AD14" s="50" t="s">
        <v>60</v>
      </c>
      <c r="AE14" s="50" t="s">
        <v>60</v>
      </c>
      <c r="AF14" s="52" t="s">
        <v>60</v>
      </c>
      <c r="AG14" s="52" t="s">
        <v>68</v>
      </c>
      <c r="AH14" s="52" t="s">
        <v>68</v>
      </c>
      <c r="AI14" s="52" t="s">
        <v>68</v>
      </c>
      <c r="AJ14" s="49" t="s">
        <v>60</v>
      </c>
      <c r="AK14" s="49" t="s">
        <v>60</v>
      </c>
      <c r="AL14" s="49" t="s">
        <v>60</v>
      </c>
      <c r="AM14" s="49" t="s">
        <v>60</v>
      </c>
      <c r="AN14" s="49" t="s">
        <v>60</v>
      </c>
      <c r="AO14" s="49" t="s">
        <v>60</v>
      </c>
      <c r="AP14" s="54" t="s">
        <v>60</v>
      </c>
      <c r="AQ14" s="55">
        <v>0</v>
      </c>
      <c r="AR14" s="55">
        <v>0</v>
      </c>
      <c r="AS14" s="49" t="s">
        <v>60</v>
      </c>
      <c r="AT14" s="49" t="s">
        <v>60</v>
      </c>
      <c r="AU14" s="49" t="s">
        <v>60</v>
      </c>
      <c r="AV14" s="49" t="s">
        <v>60</v>
      </c>
      <c r="AW14" s="49" t="s">
        <v>60</v>
      </c>
      <c r="AX14" s="49" t="s">
        <v>60</v>
      </c>
      <c r="AY14" s="49" t="s">
        <v>60</v>
      </c>
      <c r="AZ14" s="49" t="s">
        <v>60</v>
      </c>
      <c r="BA14" s="62" t="s">
        <v>60</v>
      </c>
      <c r="BB14" s="63" t="s">
        <v>60</v>
      </c>
      <c r="BC14" s="63" t="s">
        <v>60</v>
      </c>
      <c r="BD14" s="63" t="s">
        <v>60</v>
      </c>
      <c r="BE14" s="57" t="s">
        <v>60</v>
      </c>
      <c r="BF14" s="57" t="s">
        <v>60</v>
      </c>
      <c r="BG14" s="57" t="s">
        <v>60</v>
      </c>
      <c r="BH14" s="57" t="s">
        <v>60</v>
      </c>
      <c r="BI14" s="57" t="s">
        <v>60</v>
      </c>
      <c r="BJ14" s="57" t="s">
        <v>60</v>
      </c>
      <c r="BK14" s="57" t="s">
        <v>60</v>
      </c>
      <c r="BL14" s="57" t="s">
        <v>60</v>
      </c>
      <c r="BM14" s="57" t="s">
        <v>60</v>
      </c>
      <c r="BN14" s="57" t="s">
        <v>60</v>
      </c>
      <c r="BO14" s="57" t="s">
        <v>60</v>
      </c>
      <c r="BP14" s="57"/>
    </row>
    <row r="15" spans="2:68" s="27" customFormat="1" ht="42" customHeight="1">
      <c r="B15" s="68"/>
      <c r="C15" s="68"/>
      <c r="D15" s="68"/>
      <c r="E15" s="68"/>
      <c r="F15" s="68"/>
      <c r="G15" s="68"/>
      <c r="H15" s="68"/>
      <c r="J15" s="26"/>
      <c r="K15" s="68"/>
      <c r="L15" s="68"/>
      <c r="M15" s="68"/>
      <c r="N15" s="68"/>
      <c r="O15" s="68"/>
      <c r="P15" s="68"/>
      <c r="Q15" s="68"/>
      <c r="R15" s="68"/>
      <c r="S15" s="28"/>
      <c r="T15" s="28"/>
      <c r="U15" s="28"/>
      <c r="V15" s="28"/>
      <c r="W15" s="29"/>
      <c r="X15" s="30"/>
      <c r="Y15" s="68"/>
      <c r="Z15" s="68"/>
      <c r="AA15" s="68"/>
      <c r="AB15" s="68"/>
      <c r="AC15" s="68"/>
      <c r="AD15" s="68"/>
      <c r="AE15" s="68"/>
      <c r="AF15" s="68"/>
      <c r="AG15" s="68"/>
      <c r="AH15" s="68"/>
      <c r="AI15" s="28"/>
      <c r="AJ15" s="28"/>
      <c r="AK15" s="68"/>
      <c r="AL15" s="68"/>
      <c r="AM15" s="68"/>
      <c r="AN15" s="68"/>
      <c r="AO15" s="68"/>
      <c r="AP15" s="68"/>
      <c r="AQ15" s="68"/>
      <c r="AR15" s="68"/>
      <c r="AS15" s="68"/>
      <c r="AT15" s="68"/>
      <c r="AU15" s="68"/>
      <c r="AV15" s="68"/>
      <c r="AW15" s="68"/>
      <c r="AX15" s="68"/>
      <c r="AY15" s="68"/>
      <c r="AZ15" s="28"/>
      <c r="BA15" s="28"/>
      <c r="BP15" s="23"/>
    </row>
    <row r="16" spans="2:69" s="25" customFormat="1" ht="24" customHeight="1">
      <c r="B16" s="99" t="s">
        <v>104</v>
      </c>
      <c r="C16" s="99"/>
      <c r="D16" s="99"/>
      <c r="E16" s="99"/>
      <c r="F16" s="99"/>
      <c r="G16" s="99"/>
      <c r="H16" s="99"/>
      <c r="I16" s="99"/>
      <c r="J16" s="99"/>
      <c r="K16" s="99"/>
      <c r="L16" s="102"/>
      <c r="M16" s="102"/>
      <c r="N16" s="102"/>
      <c r="O16" s="102"/>
      <c r="P16" s="64"/>
      <c r="Q16" s="64"/>
      <c r="R16" s="64"/>
      <c r="S16" s="64"/>
      <c r="T16" s="64"/>
      <c r="U16" s="64"/>
      <c r="V16" s="64"/>
      <c r="W16" s="32"/>
      <c r="X16" s="39"/>
      <c r="Y16" s="69"/>
      <c r="Z16" s="69"/>
      <c r="AA16" s="69"/>
      <c r="AB16" s="69"/>
      <c r="AC16" s="69"/>
      <c r="AD16" s="69"/>
      <c r="AE16" s="69"/>
      <c r="AF16" s="69"/>
      <c r="AG16" s="69"/>
      <c r="AH16" s="69"/>
      <c r="AI16" s="39"/>
      <c r="AK16" s="69"/>
      <c r="AL16" s="69"/>
      <c r="AM16" s="69"/>
      <c r="AN16" s="69"/>
      <c r="AO16" s="69"/>
      <c r="AP16" s="69"/>
      <c r="AQ16" s="69"/>
      <c r="AR16" s="69"/>
      <c r="AS16" s="69"/>
      <c r="AT16" s="69"/>
      <c r="AU16" s="69"/>
      <c r="AV16" s="69"/>
      <c r="AW16" s="69"/>
      <c r="AX16" s="69"/>
      <c r="AY16" s="69"/>
      <c r="AZ16" s="33"/>
      <c r="BP16" s="33"/>
      <c r="BQ16" s="33"/>
    </row>
    <row r="17" spans="2:69" s="25" customFormat="1" ht="32.25" customHeight="1">
      <c r="B17" s="69" t="s">
        <v>105</v>
      </c>
      <c r="C17" s="69"/>
      <c r="D17" s="69"/>
      <c r="E17" s="69"/>
      <c r="F17" s="69"/>
      <c r="G17" s="69"/>
      <c r="H17" s="69"/>
      <c r="I17" s="69"/>
      <c r="J17" s="69"/>
      <c r="K17" s="69"/>
      <c r="L17" s="69"/>
      <c r="M17" s="69"/>
      <c r="N17" s="69"/>
      <c r="O17" s="69"/>
      <c r="P17" s="66"/>
      <c r="Q17" s="66"/>
      <c r="T17" s="32"/>
      <c r="U17" s="32"/>
      <c r="V17" s="32"/>
      <c r="W17" s="32"/>
      <c r="X17" s="31"/>
      <c r="AG17" s="32"/>
      <c r="AK17" s="67"/>
      <c r="AL17" s="67"/>
      <c r="AM17" s="67"/>
      <c r="AN17" s="67"/>
      <c r="AO17" s="67"/>
      <c r="AP17" s="67"/>
      <c r="AQ17" s="67"/>
      <c r="AR17" s="67"/>
      <c r="AS17" s="67"/>
      <c r="AT17" s="67"/>
      <c r="AU17" s="67"/>
      <c r="AV17" s="67"/>
      <c r="AW17" s="67"/>
      <c r="AX17" s="67"/>
      <c r="AY17" s="67"/>
      <c r="AZ17" s="33"/>
      <c r="BA17" s="33"/>
      <c r="BP17" s="33"/>
      <c r="BQ17" s="33"/>
    </row>
    <row r="18" spans="2:69" s="25" customFormat="1" ht="24" customHeight="1">
      <c r="B18" s="67" t="s">
        <v>106</v>
      </c>
      <c r="C18" s="67"/>
      <c r="D18" s="67"/>
      <c r="E18" s="67"/>
      <c r="F18" s="67"/>
      <c r="G18" s="67"/>
      <c r="H18" s="67"/>
      <c r="I18" s="67"/>
      <c r="J18" s="67"/>
      <c r="K18" s="67"/>
      <c r="L18" s="67"/>
      <c r="M18" s="67"/>
      <c r="N18" s="67"/>
      <c r="O18" s="67"/>
      <c r="T18" s="32"/>
      <c r="U18" s="32"/>
      <c r="V18" s="32"/>
      <c r="W18" s="32"/>
      <c r="X18" s="32"/>
      <c r="Y18" s="67"/>
      <c r="Z18" s="67"/>
      <c r="AA18" s="67"/>
      <c r="AB18" s="67"/>
      <c r="AC18" s="67"/>
      <c r="AD18" s="67"/>
      <c r="AE18" s="67"/>
      <c r="AF18" s="67"/>
      <c r="AG18" s="67"/>
      <c r="AH18" s="67"/>
      <c r="AM18" s="33"/>
      <c r="AZ18" s="33"/>
      <c r="BA18" s="33"/>
      <c r="BP18" s="33"/>
      <c r="BQ18" s="33"/>
    </row>
    <row r="19" spans="2:69" s="25" customFormat="1" ht="24" customHeight="1">
      <c r="B19" s="33"/>
      <c r="C19" s="33"/>
      <c r="D19" s="33"/>
      <c r="E19" s="33"/>
      <c r="K19" s="33"/>
      <c r="L19" s="33"/>
      <c r="N19" s="33"/>
      <c r="O19" s="33"/>
      <c r="T19" s="32"/>
      <c r="U19" s="32"/>
      <c r="V19" s="32"/>
      <c r="W19" s="32"/>
      <c r="X19" s="32"/>
      <c r="Y19" s="32"/>
      <c r="AM19" s="33"/>
      <c r="AZ19" s="33"/>
      <c r="BA19" s="33"/>
      <c r="BB19" s="33"/>
      <c r="BC19" s="33"/>
      <c r="BD19" s="33"/>
      <c r="BE19" s="33"/>
      <c r="BK19" s="33"/>
      <c r="BL19" s="33"/>
      <c r="BN19" s="33"/>
      <c r="BO19" s="33"/>
      <c r="BP19" s="33"/>
      <c r="BQ19" s="33"/>
    </row>
    <row r="23" spans="3:18" ht="29.25" customHeight="1">
      <c r="C23" t="s">
        <v>108</v>
      </c>
      <c r="K23" s="24"/>
      <c r="L23" s="24"/>
      <c r="M23" s="24"/>
      <c r="N23" s="24"/>
      <c r="O23" s="24"/>
      <c r="P23" s="24"/>
      <c r="Q23" s="24"/>
      <c r="R23" s="24"/>
    </row>
    <row r="24" ht="15">
      <c r="J24" s="24"/>
    </row>
    <row r="25" ht="15">
      <c r="J25" s="24"/>
    </row>
    <row r="26" ht="15">
      <c r="J26" s="24"/>
    </row>
    <row r="27" ht="15">
      <c r="J27" s="24"/>
    </row>
  </sheetData>
  <sheetProtection/>
  <mergeCells count="95">
    <mergeCell ref="O4:V4"/>
    <mergeCell ref="B7:B10"/>
    <mergeCell ref="M9:M10"/>
    <mergeCell ref="B16:K16"/>
    <mergeCell ref="A2:G2"/>
    <mergeCell ref="H2:N2"/>
    <mergeCell ref="O2:V2"/>
    <mergeCell ref="B15:H15"/>
    <mergeCell ref="A3:G3"/>
    <mergeCell ref="H3:N3"/>
    <mergeCell ref="O3:V3"/>
    <mergeCell ref="A4:G4"/>
    <mergeCell ref="H4:N4"/>
    <mergeCell ref="F7:F10"/>
    <mergeCell ref="C7:C10"/>
    <mergeCell ref="E7:E10"/>
    <mergeCell ref="S9:V9"/>
    <mergeCell ref="D7:D10"/>
    <mergeCell ref="L7:L10"/>
    <mergeCell ref="M8:N8"/>
    <mergeCell ref="M7:P7"/>
    <mergeCell ref="P9:P10"/>
    <mergeCell ref="Q7:W7"/>
    <mergeCell ref="BG8:BG10"/>
    <mergeCell ref="BN8:BN10"/>
    <mergeCell ref="BP7:BP10"/>
    <mergeCell ref="BI8:BM8"/>
    <mergeCell ref="BA8:BA10"/>
    <mergeCell ref="BC8:BC10"/>
    <mergeCell ref="BM9:BM10"/>
    <mergeCell ref="BD8:BD10"/>
    <mergeCell ref="BB8:BB10"/>
    <mergeCell ref="BN7:BO7"/>
    <mergeCell ref="BO8:BO10"/>
    <mergeCell ref="AW8:AZ8"/>
    <mergeCell ref="BH8:BH10"/>
    <mergeCell ref="BA7:BD7"/>
    <mergeCell ref="BI9:BL9"/>
    <mergeCell ref="AS7:AZ7"/>
    <mergeCell ref="BE7:BM7"/>
    <mergeCell ref="BF8:BF10"/>
    <mergeCell ref="AU9:AV9"/>
    <mergeCell ref="AY9:AZ9"/>
    <mergeCell ref="W9:W10"/>
    <mergeCell ref="AS9:AS10"/>
    <mergeCell ref="AW9:AW10"/>
    <mergeCell ref="AO8:AO10"/>
    <mergeCell ref="AS8:AV8"/>
    <mergeCell ref="AT9:AT10"/>
    <mergeCell ref="R8:W8"/>
    <mergeCell ref="Y9:Y10"/>
    <mergeCell ref="AN8:AN10"/>
    <mergeCell ref="AI8:AI10"/>
    <mergeCell ref="X7:AD7"/>
    <mergeCell ref="AJ8:AJ10"/>
    <mergeCell ref="AK8:AK10"/>
    <mergeCell ref="AL8:AL10"/>
    <mergeCell ref="X8:X10"/>
    <mergeCell ref="Z9:AC9"/>
    <mergeCell ref="AF8:AF10"/>
    <mergeCell ref="AG8:AG10"/>
    <mergeCell ref="AH8:AH10"/>
    <mergeCell ref="AR8:AR10"/>
    <mergeCell ref="BE8:BE10"/>
    <mergeCell ref="AO7:AR7"/>
    <mergeCell ref="AP8:AP10"/>
    <mergeCell ref="AQ8:AQ10"/>
    <mergeCell ref="AE7:AI7"/>
    <mergeCell ref="AM8:AM10"/>
    <mergeCell ref="AJ7:AN7"/>
    <mergeCell ref="AX9:AX10"/>
    <mergeCell ref="I7:I10"/>
    <mergeCell ref="J9:J10"/>
    <mergeCell ref="N9:N10"/>
    <mergeCell ref="O9:O10"/>
    <mergeCell ref="AE8:AE10"/>
    <mergeCell ref="Q8:Q10"/>
    <mergeCell ref="R9:R10"/>
    <mergeCell ref="O8:P8"/>
    <mergeCell ref="Y8:AD8"/>
    <mergeCell ref="AD9:AD10"/>
    <mergeCell ref="K15:R15"/>
    <mergeCell ref="Y15:AH15"/>
    <mergeCell ref="Y16:AH16"/>
    <mergeCell ref="A7:A10"/>
    <mergeCell ref="K9:K10"/>
    <mergeCell ref="J7:K8"/>
    <mergeCell ref="G7:G10"/>
    <mergeCell ref="H7:H10"/>
    <mergeCell ref="Y18:AH18"/>
    <mergeCell ref="AK15:AY15"/>
    <mergeCell ref="AK16:AY16"/>
    <mergeCell ref="AK17:AY17"/>
    <mergeCell ref="B17:O17"/>
    <mergeCell ref="B18:O18"/>
  </mergeCells>
  <printOptions horizontalCentered="1"/>
  <pageMargins left="0.7086614173228347" right="0.7086614173228347" top="1.2598425196850394" bottom="0.7480314960629921" header="0.8661417322834646" footer="0.31496062992125984"/>
  <pageSetup horizontalDpi="600" verticalDpi="600" orientation="landscape" paperSize="119" scale="50" r:id="rId1"/>
  <headerFooter>
    <oddHeader>&amp;C&amp;"Soberana Sans,Normal"&amp;14PROYECTOS DE ASOCIACIÓN PÚBLICO PRIVADA
INSTITUTO MEXICANO DEL SEGURO SOCIAL 
(Pesos 2018)</oddHeader>
    <firstHeader>&amp;C&amp;"Soberana Sans,Normal"&amp;14PROYECTOS DE ASOCIACI?N P?BLICO PRIVADA
INSTITUTO MEXICANO DEL SEGURO SOCIAL
(Pesos 2018)</firstHeader>
  </headerFooter>
  <colBreaks count="3" manualBreakCount="3">
    <brk id="12" max="65535" man="1"/>
    <brk id="30" max="65535" man="1"/>
    <brk id="52" max="65535" man="1"/>
  </colBreaks>
  <ignoredErrors>
    <ignoredError sqref="Q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Dulce Natalia Solano Arcos</dc:creator>
  <cp:keywords/>
  <dc:description/>
  <cp:lastModifiedBy>Usuario de Windows</cp:lastModifiedBy>
  <cp:lastPrinted>2019-04-04T01:16:13Z</cp:lastPrinted>
  <dcterms:created xsi:type="dcterms:W3CDTF">2015-02-26T00:11:01Z</dcterms:created>
  <dcterms:modified xsi:type="dcterms:W3CDTF">2019-04-04T01:16:30Z</dcterms:modified>
  <cp:category/>
  <cp:version/>
  <cp:contentType/>
  <cp:contentStatus/>
</cp:coreProperties>
</file>