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'Hoja1'!$B$2:$F$28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<sst xmlns="http://schemas.openxmlformats.org/spreadsheetml/2006/main" count="27" uniqueCount="25">
  <si>
    <t>DEUDA TOTAL POR ORIGEN Y FUENTE DE FINANCIAMIENTO</t>
  </si>
  <si>
    <t>( PESOS )</t>
  </si>
  <si>
    <t>CONCEPTO</t>
  </si>
  <si>
    <t>Variación Respecto al</t>
  </si>
  <si>
    <t>Importe</t>
  </si>
  <si>
    <t>% Real *</t>
  </si>
  <si>
    <t>T O T A L</t>
  </si>
  <si>
    <t xml:space="preserve">INTERNA </t>
  </si>
  <si>
    <t xml:space="preserve">   CERTIFICADOS BURSÁTILES</t>
  </si>
  <si>
    <t xml:space="preserve">   BANCA DE FOMENTO Y DESARROLLO</t>
  </si>
  <si>
    <t xml:space="preserve">   CRÉDITOS DIRECTOS</t>
  </si>
  <si>
    <t xml:space="preserve">   CRÉDITOS SINDICADOS</t>
  </si>
  <si>
    <t xml:space="preserve">   OTROS</t>
  </si>
  <si>
    <t>EXTERNA</t>
  </si>
  <si>
    <t xml:space="preserve">   EMISIÓN DE BONOS</t>
  </si>
  <si>
    <t xml:space="preserve">   CRÉDITOS BILATERALES</t>
  </si>
  <si>
    <t xml:space="preserve">   BANCA COMERCIAL</t>
  </si>
  <si>
    <t>*  Deflactado con el índice de precios implícito del producto interno bruto.</t>
  </si>
  <si>
    <t>Fuente: Petróleos Mexicanos.</t>
  </si>
  <si>
    <t>DEFLACTOR</t>
  </si>
  <si>
    <t>SALDO AL 31 DE DICIEMBRE 2016</t>
  </si>
  <si>
    <t>CUENTA PÚBLICA 2017</t>
  </si>
  <si>
    <t>SALDO AL 31 DE DICIEMBRE 2017</t>
  </si>
  <si>
    <t>Saldo de 2016</t>
  </si>
  <si>
    <t>EMPRESA:  TYY  PETRÓLEOS MEXICANOS (Consolidado)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</si>
</sst>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#.0_);\(#,###.0\)"/>
    <numFmt numFmtId="167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8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48" fillId="0" borderId="0" xfId="0" applyFont="1" applyAlignment="1">
      <alignment/>
    </xf>
    <xf numFmtId="0" fontId="49" fillId="33" borderId="10" xfId="52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vertical="center"/>
      <protection/>
    </xf>
    <xf numFmtId="37" fontId="4" fillId="0" borderId="11" xfId="52" applyNumberFormat="1" applyFont="1" applyFill="1" applyBorder="1" applyAlignment="1">
      <alignment vertical="center"/>
      <protection/>
    </xf>
    <xf numFmtId="0" fontId="48" fillId="0" borderId="11" xfId="0" applyFont="1" applyBorder="1" applyAlignment="1">
      <alignment/>
    </xf>
    <xf numFmtId="49" fontId="5" fillId="0" borderId="12" xfId="52" applyNumberFormat="1" applyFont="1" applyFill="1" applyBorder="1" applyAlignment="1">
      <alignment horizontal="center" vertical="center"/>
      <protection/>
    </xf>
    <xf numFmtId="165" fontId="5" fillId="0" borderId="12" xfId="52" applyNumberFormat="1" applyFont="1" applyFill="1" applyBorder="1" applyAlignment="1">
      <alignment vertical="center"/>
      <protection/>
    </xf>
    <xf numFmtId="166" fontId="5" fillId="0" borderId="12" xfId="52" applyNumberFormat="1" applyFont="1" applyFill="1" applyBorder="1" applyAlignment="1">
      <alignment vertical="center"/>
      <protection/>
    </xf>
    <xf numFmtId="165" fontId="50" fillId="0" borderId="12" xfId="0" applyNumberFormat="1" applyFont="1" applyBorder="1" applyAlignment="1">
      <alignment/>
    </xf>
    <xf numFmtId="166" fontId="50" fillId="0" borderId="12" xfId="0" applyNumberFormat="1" applyFont="1" applyBorder="1" applyAlignment="1">
      <alignment/>
    </xf>
    <xf numFmtId="49" fontId="5" fillId="0" borderId="12" xfId="52" applyNumberFormat="1" applyFont="1" applyFill="1" applyBorder="1" applyAlignment="1">
      <alignment horizontal="left" vertical="center" indent="1"/>
      <protection/>
    </xf>
    <xf numFmtId="165" fontId="51" fillId="0" borderId="12" xfId="0" applyNumberFormat="1" applyFont="1" applyBorder="1" applyAlignment="1">
      <alignment/>
    </xf>
    <xf numFmtId="166" fontId="51" fillId="0" borderId="12" xfId="0" applyNumberFormat="1" applyFont="1" applyBorder="1" applyAlignment="1">
      <alignment/>
    </xf>
    <xf numFmtId="49" fontId="6" fillId="0" borderId="12" xfId="52" applyNumberFormat="1" applyFont="1" applyFill="1" applyBorder="1" applyAlignment="1">
      <alignment horizontal="left" vertical="center" indent="2"/>
      <protection/>
    </xf>
    <xf numFmtId="165" fontId="6" fillId="0" borderId="12" xfId="52" applyNumberFormat="1" applyFont="1" applyFill="1" applyBorder="1" applyAlignment="1">
      <alignment vertical="center"/>
      <protection/>
    </xf>
    <xf numFmtId="49" fontId="6" fillId="0" borderId="12" xfId="52" applyNumberFormat="1" applyFont="1" applyFill="1" applyBorder="1" applyAlignment="1">
      <alignment vertical="center"/>
      <protection/>
    </xf>
    <xf numFmtId="49" fontId="6" fillId="0" borderId="13" xfId="52" applyNumberFormat="1" applyFont="1" applyFill="1" applyBorder="1" applyAlignment="1">
      <alignment vertical="center"/>
      <protection/>
    </xf>
    <xf numFmtId="37" fontId="6" fillId="0" borderId="13" xfId="52" applyNumberFormat="1" applyFont="1" applyFill="1" applyBorder="1" applyAlignment="1">
      <alignment vertical="center"/>
      <protection/>
    </xf>
    <xf numFmtId="0" fontId="50" fillId="0" borderId="13" xfId="0" applyFont="1" applyBorder="1" applyAlignment="1">
      <alignment/>
    </xf>
    <xf numFmtId="49" fontId="6" fillId="0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Border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7" fillId="0" borderId="0" xfId="52" applyFont="1" applyFill="1" applyBorder="1" applyAlignment="1">
      <alignment vertical="center"/>
      <protection/>
    </xf>
    <xf numFmtId="164" fontId="7" fillId="0" borderId="0" xfId="52" applyNumberFormat="1" applyFont="1" applyFill="1" applyBorder="1" applyAlignment="1">
      <alignment vertical="center"/>
      <protection/>
    </xf>
    <xf numFmtId="2" fontId="47" fillId="0" borderId="0" xfId="0" applyNumberFormat="1" applyFont="1" applyAlignment="1">
      <alignment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/>
    </xf>
    <xf numFmtId="167" fontId="52" fillId="34" borderId="0" xfId="0" applyNumberFormat="1" applyFont="1" applyFill="1" applyAlignment="1">
      <alignment/>
    </xf>
    <xf numFmtId="164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9" fillId="33" borderId="10" xfId="52" applyFont="1" applyFill="1" applyBorder="1" applyAlignment="1">
      <alignment horizontal="center" vertical="center"/>
      <protection/>
    </xf>
    <xf numFmtId="0" fontId="49" fillId="33" borderId="10" xfId="52" applyFont="1" applyFill="1" applyBorder="1" applyAlignment="1">
      <alignment horizontal="center" vertical="center" wrapText="1"/>
      <protection/>
    </xf>
    <xf numFmtId="0" fontId="49" fillId="33" borderId="14" xfId="52" applyFont="1" applyFill="1" applyBorder="1" applyAlignment="1">
      <alignment horizontal="center" vertical="center" wrapText="1"/>
      <protection/>
    </xf>
    <xf numFmtId="0" fontId="49" fillId="33" borderId="15" xfId="52" applyFont="1" applyFill="1" applyBorder="1" applyAlignment="1">
      <alignment horizontal="center" vertical="center" wrapText="1"/>
      <protection/>
    </xf>
    <xf numFmtId="0" fontId="49" fillId="33" borderId="16" xfId="52" applyFont="1" applyFill="1" applyBorder="1" applyAlignment="1">
      <alignment horizontal="center" vertical="center" wrapText="1"/>
      <protection/>
    </xf>
    <xf numFmtId="0" fontId="49" fillId="33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showGridLines="0" tabSelected="1" zoomScale="130" zoomScaleNormal="130" zoomScalePageLayoutView="0" workbookViewId="0" topLeftCell="A21">
      <selection activeCell="C34" sqref="C34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4" width="16.7109375" style="1" customWidth="1"/>
    <col min="5" max="5" width="17.7109375" style="1" customWidth="1"/>
    <col min="6" max="6" width="8.00390625" style="1" customWidth="1"/>
    <col min="7" max="7" width="3.57421875" style="1" customWidth="1"/>
    <col min="8" max="16384" width="0" style="1" hidden="1" customWidth="1"/>
  </cols>
  <sheetData>
    <row r="1" ht="11.25" customHeight="1"/>
    <row r="2" spans="2:6" ht="11.25" customHeight="1">
      <c r="B2" s="36" t="s">
        <v>21</v>
      </c>
      <c r="C2" s="36"/>
      <c r="D2" s="36"/>
      <c r="E2" s="36"/>
      <c r="F2" s="36"/>
    </row>
    <row r="3" spans="2:6" ht="11.25" customHeight="1">
      <c r="B3" s="37" t="s">
        <v>0</v>
      </c>
      <c r="C3" s="37"/>
      <c r="D3" s="37"/>
      <c r="E3" s="37"/>
      <c r="F3" s="37"/>
    </row>
    <row r="4" spans="2:6" ht="11.25" customHeight="1">
      <c r="B4" s="37" t="s">
        <v>24</v>
      </c>
      <c r="C4" s="37"/>
      <c r="D4" s="37"/>
      <c r="E4" s="37"/>
      <c r="F4" s="37"/>
    </row>
    <row r="5" spans="2:6" ht="11.25" customHeight="1">
      <c r="B5" s="37" t="s">
        <v>1</v>
      </c>
      <c r="C5" s="37"/>
      <c r="D5" s="37"/>
      <c r="E5" s="37"/>
      <c r="F5" s="37"/>
    </row>
    <row r="6" spans="2:6" ht="3" customHeight="1">
      <c r="B6" s="2"/>
      <c r="C6" s="2"/>
      <c r="D6" s="3"/>
      <c r="E6" s="4"/>
      <c r="F6" s="4"/>
    </row>
    <row r="7" spans="2:6" ht="11.25" customHeight="1">
      <c r="B7" s="38" t="s">
        <v>2</v>
      </c>
      <c r="C7" s="39" t="s">
        <v>20</v>
      </c>
      <c r="D7" s="39" t="s">
        <v>22</v>
      </c>
      <c r="E7" s="40" t="s">
        <v>3</v>
      </c>
      <c r="F7" s="41"/>
    </row>
    <row r="8" spans="2:6" ht="11.25" customHeight="1">
      <c r="B8" s="38"/>
      <c r="C8" s="39"/>
      <c r="D8" s="39"/>
      <c r="E8" s="42" t="s">
        <v>23</v>
      </c>
      <c r="F8" s="43"/>
    </row>
    <row r="9" spans="2:6" ht="11.25" customHeight="1">
      <c r="B9" s="38"/>
      <c r="C9" s="39"/>
      <c r="D9" s="39"/>
      <c r="E9" s="5" t="s">
        <v>4</v>
      </c>
      <c r="F9" s="5" t="s">
        <v>5</v>
      </c>
    </row>
    <row r="10" spans="2:6" ht="6" customHeight="1">
      <c r="B10" s="6"/>
      <c r="C10" s="7"/>
      <c r="D10" s="7"/>
      <c r="E10" s="8"/>
      <c r="F10" s="8"/>
    </row>
    <row r="11" spans="2:7" ht="11.25" customHeight="1">
      <c r="B11" s="9" t="s">
        <v>6</v>
      </c>
      <c r="C11" s="10">
        <f>SUM(C13,C20)</f>
        <v>1927889350000</v>
      </c>
      <c r="D11" s="10">
        <f>SUM(D13,D20)</f>
        <v>1981893613217</v>
      </c>
      <c r="E11" s="10">
        <f>+D11-C11</f>
        <v>54004263217</v>
      </c>
      <c r="F11" s="16">
        <f>(((D11/C11)/$C$37)-1)*100</f>
        <v>-3.1365195879606067</v>
      </c>
      <c r="G11" s="11"/>
    </row>
    <row r="12" spans="2:7" ht="11.25" customHeight="1">
      <c r="B12" s="9"/>
      <c r="C12" s="10"/>
      <c r="D12" s="10"/>
      <c r="E12" s="12"/>
      <c r="F12" s="13"/>
      <c r="G12" s="13"/>
    </row>
    <row r="13" spans="2:7" ht="11.25" customHeight="1">
      <c r="B13" s="14" t="s">
        <v>7</v>
      </c>
      <c r="C13" s="10">
        <f>SUM(C14:C18)</f>
        <v>330793247404</v>
      </c>
      <c r="D13" s="10">
        <f>SUM(D14:D18)</f>
        <v>269273311816</v>
      </c>
      <c r="E13" s="15">
        <f aca="true" t="shared" si="0" ref="E13:E18">+D13-C13</f>
        <v>-61519935588</v>
      </c>
      <c r="F13" s="16">
        <f>(((D13/C13)/$C$37)-1)*100</f>
        <v>-23.29944402547721</v>
      </c>
      <c r="G13" s="16"/>
    </row>
    <row r="14" spans="2:7" ht="11.25" customHeight="1">
      <c r="B14" s="17" t="s">
        <v>8</v>
      </c>
      <c r="C14" s="18">
        <v>226325522390</v>
      </c>
      <c r="D14" s="18">
        <v>206374390236</v>
      </c>
      <c r="E14" s="12">
        <f t="shared" si="0"/>
        <v>-19951132154</v>
      </c>
      <c r="F14" s="13">
        <f>(((D14/C14)/$C$37)-1)*100</f>
        <v>-14.082010200566819</v>
      </c>
      <c r="G14" s="13"/>
    </row>
    <row r="15" spans="2:7" ht="11.25" customHeight="1">
      <c r="B15" s="17" t="s">
        <v>9</v>
      </c>
      <c r="C15" s="18"/>
      <c r="D15" s="18"/>
      <c r="E15" s="12">
        <f t="shared" si="0"/>
        <v>0</v>
      </c>
      <c r="F15" s="13"/>
      <c r="G15" s="13"/>
    </row>
    <row r="16" spans="2:7" ht="11.25" customHeight="1">
      <c r="B16" s="17" t="s">
        <v>10</v>
      </c>
      <c r="C16" s="18">
        <v>45467725014</v>
      </c>
      <c r="D16" s="18">
        <v>28698921580</v>
      </c>
      <c r="E16" s="12">
        <f t="shared" si="0"/>
        <v>-16768803434</v>
      </c>
      <c r="F16" s="13">
        <f>(((D16/C16)/$C$37)-1)*100</f>
        <v>-40.52640534440475</v>
      </c>
      <c r="G16" s="13"/>
    </row>
    <row r="17" spans="2:7" ht="11.25" customHeight="1">
      <c r="B17" s="17" t="s">
        <v>11</v>
      </c>
      <c r="C17" s="18">
        <v>39000000000</v>
      </c>
      <c r="D17" s="18">
        <v>34200000000</v>
      </c>
      <c r="E17" s="12">
        <f t="shared" si="0"/>
        <v>-4800000000</v>
      </c>
      <c r="F17" s="13">
        <f>(((D17/C17)/$C$37)-1)*100</f>
        <v>-17.372743152447278</v>
      </c>
      <c r="G17" s="13"/>
    </row>
    <row r="18" spans="2:7" ht="11.25" customHeight="1">
      <c r="B18" s="17" t="s">
        <v>12</v>
      </c>
      <c r="C18" s="18">
        <v>20000000000</v>
      </c>
      <c r="D18" s="18">
        <v>0</v>
      </c>
      <c r="E18" s="12">
        <f t="shared" si="0"/>
        <v>-20000000000</v>
      </c>
      <c r="F18" s="13">
        <f>(((D18/C18)/$C$37)-1)*100</f>
        <v>-100</v>
      </c>
      <c r="G18" s="13"/>
    </row>
    <row r="19" spans="2:7" ht="11.25" customHeight="1">
      <c r="B19" s="19"/>
      <c r="C19" s="18"/>
      <c r="D19" s="18"/>
      <c r="E19" s="12"/>
      <c r="F19" s="13"/>
      <c r="G19" s="13"/>
    </row>
    <row r="20" spans="2:7" ht="11.25" customHeight="1">
      <c r="B20" s="14" t="s">
        <v>13</v>
      </c>
      <c r="C20" s="10">
        <f>SUM(C21:C25)</f>
        <v>1597096102596</v>
      </c>
      <c r="D20" s="10">
        <f>SUM(D21:D25)</f>
        <v>1712620301401</v>
      </c>
      <c r="E20" s="15">
        <f aca="true" t="shared" si="1" ref="E20:E25">+D20-C20</f>
        <v>115524198805</v>
      </c>
      <c r="F20" s="16">
        <f aca="true" t="shared" si="2" ref="F20:F25">(((D20/C20)/$C$37)-1)*100</f>
        <v>1.0396594415957416</v>
      </c>
      <c r="G20" s="16"/>
    </row>
    <row r="21" spans="2:7" ht="11.25" customHeight="1">
      <c r="B21" s="17" t="s">
        <v>14</v>
      </c>
      <c r="C21" s="18">
        <v>1393758706813</v>
      </c>
      <c r="D21" s="18">
        <v>1503586564880</v>
      </c>
      <c r="E21" s="12">
        <f t="shared" si="1"/>
        <v>109827858067</v>
      </c>
      <c r="F21" s="13">
        <f t="shared" si="2"/>
        <v>1.6488989582323699</v>
      </c>
      <c r="G21" s="13"/>
    </row>
    <row r="22" spans="2:7" ht="11.25" customHeight="1">
      <c r="B22" s="17" t="s">
        <v>15</v>
      </c>
      <c r="C22" s="18">
        <v>92345216698</v>
      </c>
      <c r="D22" s="18">
        <v>65112672479</v>
      </c>
      <c r="E22" s="12">
        <f t="shared" si="1"/>
        <v>-27232544219</v>
      </c>
      <c r="F22" s="13">
        <f t="shared" si="2"/>
        <v>-33.56255048131287</v>
      </c>
      <c r="G22" s="13"/>
    </row>
    <row r="23" spans="2:7" ht="11.25" customHeight="1">
      <c r="B23" s="17" t="s">
        <v>11</v>
      </c>
      <c r="C23" s="18">
        <v>41328000000</v>
      </c>
      <c r="D23" s="18">
        <v>39573400000</v>
      </c>
      <c r="E23" s="12">
        <f t="shared" si="1"/>
        <v>-1754600000</v>
      </c>
      <c r="F23" s="13">
        <f t="shared" si="2"/>
        <v>-9.776262897032861</v>
      </c>
      <c r="G23" s="13"/>
    </row>
    <row r="24" spans="2:7" ht="11.25" customHeight="1">
      <c r="B24" s="17" t="s">
        <v>16</v>
      </c>
      <c r="C24" s="18">
        <v>17655320000</v>
      </c>
      <c r="D24" s="18">
        <v>34767965054</v>
      </c>
      <c r="E24" s="12">
        <f t="shared" si="1"/>
        <v>17112645054</v>
      </c>
      <c r="F24" s="13">
        <f t="shared" si="2"/>
        <v>85.55194655897733</v>
      </c>
      <c r="G24" s="13"/>
    </row>
    <row r="25" spans="2:7" ht="11.25" customHeight="1">
      <c r="B25" s="17" t="s">
        <v>12</v>
      </c>
      <c r="C25" s="18">
        <v>52008859085</v>
      </c>
      <c r="D25" s="18">
        <v>69579698988</v>
      </c>
      <c r="E25" s="12">
        <f t="shared" si="1"/>
        <v>17570839903</v>
      </c>
      <c r="F25" s="13">
        <f t="shared" si="2"/>
        <v>26.05702534860317</v>
      </c>
      <c r="G25" s="13"/>
    </row>
    <row r="26" spans="2:6" ht="3" customHeight="1">
      <c r="B26" s="20"/>
      <c r="C26" s="21"/>
      <c r="D26" s="21"/>
      <c r="E26" s="22"/>
      <c r="F26" s="22"/>
    </row>
    <row r="27" spans="2:6" ht="11.25" customHeight="1">
      <c r="B27" s="23" t="s">
        <v>17</v>
      </c>
      <c r="C27" s="24"/>
      <c r="D27" s="24"/>
      <c r="E27" s="25"/>
      <c r="F27" s="25"/>
    </row>
    <row r="28" spans="2:6" ht="11.25" customHeight="1">
      <c r="B28" s="26" t="s">
        <v>18</v>
      </c>
      <c r="C28" s="27"/>
      <c r="D28" s="27">
        <f>UPPER(C28)</f>
      </c>
      <c r="E28" s="28"/>
      <c r="F28" s="29"/>
    </row>
    <row r="29" spans="2:5" ht="11.25" customHeight="1">
      <c r="B29" s="30"/>
      <c r="C29" s="31"/>
      <c r="D29" s="31"/>
      <c r="E29" s="32"/>
    </row>
    <row r="30" ht="14.25"/>
    <row r="31" ht="14.25"/>
    <row r="32" ht="14.25"/>
    <row r="33" ht="14.25"/>
    <row r="34" ht="14.25"/>
    <row r="35" ht="14.25"/>
    <row r="36" spans="2:3" ht="14.25" hidden="1">
      <c r="B36" s="33"/>
      <c r="C36" s="34">
        <v>2016</v>
      </c>
    </row>
    <row r="37" spans="2:3" ht="14.25" hidden="1">
      <c r="B37" s="33" t="s">
        <v>19</v>
      </c>
      <c r="C37" s="35">
        <v>1.0613</v>
      </c>
    </row>
    <row r="38" ht="14.25"/>
    <row r="39" ht="14.25"/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F7"/>
    <mergeCell ref="E8:F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2016-04-15T02:59:01Z</cp:lastPrinted>
  <dcterms:created xsi:type="dcterms:W3CDTF">2016-03-23T20:20:51Z</dcterms:created>
  <dcterms:modified xsi:type="dcterms:W3CDTF">2018-04-17T18:59:10Z</dcterms:modified>
  <cp:category/>
  <cp:version/>
  <cp:contentType/>
  <cp:contentStatus/>
</cp:coreProperties>
</file>