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externalReferences>
    <externalReference r:id="rId4"/>
  </externalReferences>
  <definedNames>
    <definedName name="_xlnm.Print_Area" localSheetId="0">'Hoja1'!$A$1:$G$416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<sst xmlns="http://schemas.openxmlformats.org/spreadsheetml/2006/main" count="357" uniqueCount="229">
  <si>
    <t>GASTO DE LAS OFICINAS DIPLOMÁTICAS Y CONSULARES DEL PAÍS EN EL EXTERIOR</t>
  </si>
  <si>
    <t>(PESOS)</t>
  </si>
  <si>
    <t>REPRESENTACIONES DIPLOMÁTICAS Y CONSULARES EN:</t>
  </si>
  <si>
    <t>PRESUPUESTO</t>
  </si>
  <si>
    <t>TOTAL</t>
  </si>
  <si>
    <t>OEA</t>
  </si>
  <si>
    <t>ONU</t>
  </si>
  <si>
    <t>Subtotal</t>
  </si>
  <si>
    <t xml:space="preserve">AMÉRICA DEL NORTE (210) </t>
  </si>
  <si>
    <t>Canadá</t>
  </si>
  <si>
    <t>Estados Unidos de América</t>
  </si>
  <si>
    <t>Sacramento</t>
  </si>
  <si>
    <t>Boise</t>
  </si>
  <si>
    <t>Las Vegas</t>
  </si>
  <si>
    <t>San Diego</t>
  </si>
  <si>
    <t>San Francisco</t>
  </si>
  <si>
    <t xml:space="preserve">PROTECCIÓN A MEXICANOS EN EL EXTERIOR (211) </t>
  </si>
  <si>
    <t>Albuquerque</t>
  </si>
  <si>
    <t>Anchorage</t>
  </si>
  <si>
    <t>Atlanta</t>
  </si>
  <si>
    <t>Austin</t>
  </si>
  <si>
    <t>Boston</t>
  </si>
  <si>
    <t>Brownsville</t>
  </si>
  <si>
    <t>Caléxico</t>
  </si>
  <si>
    <t>Calgary</t>
  </si>
  <si>
    <t>Chicago</t>
  </si>
  <si>
    <t>Dallas</t>
  </si>
  <si>
    <t>Del Río</t>
  </si>
  <si>
    <t>Denver</t>
  </si>
  <si>
    <t>Detroit</t>
  </si>
  <si>
    <t>Douglas</t>
  </si>
  <si>
    <t>Eagle Pass</t>
  </si>
  <si>
    <t>El Paso</t>
  </si>
  <si>
    <t>Filadelfia</t>
  </si>
  <si>
    <t>Fresno</t>
  </si>
  <si>
    <t>Gran Bretaña</t>
  </si>
  <si>
    <t>Guangzhou</t>
  </si>
  <si>
    <t>Guatemala</t>
  </si>
  <si>
    <t>Hong Kong</t>
  </si>
  <si>
    <t>Houston</t>
  </si>
  <si>
    <t>Indianápolis</t>
  </si>
  <si>
    <t>Inst. Cult. en Costa Rica</t>
  </si>
  <si>
    <t>Inst. Cult. en San Antonio</t>
  </si>
  <si>
    <t>Kansas</t>
  </si>
  <si>
    <t>Laredo Texas</t>
  </si>
  <si>
    <t>Leamington</t>
  </si>
  <si>
    <t>Little Rock</t>
  </si>
  <si>
    <t>Los Ángeles</t>
  </si>
  <si>
    <t>Mc Allen</t>
  </si>
  <si>
    <t>Miami</t>
  </si>
  <si>
    <t>Montreal</t>
  </si>
  <si>
    <t>Nogales</t>
  </si>
  <si>
    <t>Nueva Orleáns</t>
  </si>
  <si>
    <t>Nueva York</t>
  </si>
  <si>
    <t>Omaha</t>
  </si>
  <si>
    <t>Orlando</t>
  </si>
  <si>
    <t>Oxnard</t>
  </si>
  <si>
    <t>Phoenix</t>
  </si>
  <si>
    <t>Pórtland</t>
  </si>
  <si>
    <t>Presidio</t>
  </si>
  <si>
    <t>Quetzaltenango</t>
  </si>
  <si>
    <t>Raleigh</t>
  </si>
  <si>
    <t>Río de Janeiro</t>
  </si>
  <si>
    <t>Saint Paul</t>
  </si>
  <si>
    <t>Salt Lake City</t>
  </si>
  <si>
    <t>San Antonio</t>
  </si>
  <si>
    <t>San Bernardino</t>
  </si>
  <si>
    <t>San José</t>
  </si>
  <si>
    <t>San Juan Puerto Rico</t>
  </si>
  <si>
    <t>San Pedro Sula</t>
  </si>
  <si>
    <t>Santa Ana</t>
  </si>
  <si>
    <t>Sao Paulo</t>
  </si>
  <si>
    <t>Seattle</t>
  </si>
  <si>
    <t>Shanghai</t>
  </si>
  <si>
    <t>Tecún Umán</t>
  </si>
  <si>
    <t>Toronto</t>
  </si>
  <si>
    <t>Tucson</t>
  </si>
  <si>
    <t>Vancouver</t>
  </si>
  <si>
    <t>Washington</t>
  </si>
  <si>
    <t>Yuma</t>
  </si>
  <si>
    <t xml:space="preserve">SERVICIOS CONSULARES (212) </t>
  </si>
  <si>
    <t>Barcelona</t>
  </si>
  <si>
    <t>Cuba</t>
  </si>
  <si>
    <t>Estambul</t>
  </si>
  <si>
    <t>Etiopía</t>
  </si>
  <si>
    <t>Frankfurt</t>
  </si>
  <si>
    <t>Haití</t>
  </si>
  <si>
    <t>Inst. Cult. en España</t>
  </si>
  <si>
    <t>Inst. Cult. en Francia</t>
  </si>
  <si>
    <t>París</t>
  </si>
  <si>
    <t xml:space="preserve">SUBSECRETARÍA PARA AMÉRICA LATINA Y EL CARIBE (300) </t>
  </si>
  <si>
    <t>Colombia</t>
  </si>
  <si>
    <t xml:space="preserve">AMÉRICA LATINA Y EL CARIBE (310) </t>
  </si>
  <si>
    <t>Argentina</t>
  </si>
  <si>
    <t>Belice</t>
  </si>
  <si>
    <t>Bolivia</t>
  </si>
  <si>
    <t>Brasil</t>
  </si>
  <si>
    <t>Costa Rica</t>
  </si>
  <si>
    <t>Ecuador</t>
  </si>
  <si>
    <t>Guyana</t>
  </si>
  <si>
    <t>Honduras</t>
  </si>
  <si>
    <t>Jamaica</t>
  </si>
  <si>
    <t>Nicaragua</t>
  </si>
  <si>
    <t>Panamá</t>
  </si>
  <si>
    <t>Paraguay</t>
  </si>
  <si>
    <t>Perú</t>
  </si>
  <si>
    <t>República del Salvador</t>
  </si>
  <si>
    <t>Santa Lucía</t>
  </si>
  <si>
    <t>Trinidad y Tobago</t>
  </si>
  <si>
    <t>Uruguay</t>
  </si>
  <si>
    <t>Venezuela</t>
  </si>
  <si>
    <t xml:space="preserve">SUBSECRETARÍA DE RELACIONES EXTERIORES (400) </t>
  </si>
  <si>
    <t>Arabia Saudita</t>
  </si>
  <si>
    <t>Australia</t>
  </si>
  <si>
    <t>Finlandia</t>
  </si>
  <si>
    <t>Francia</t>
  </si>
  <si>
    <t>Indonesia</t>
  </si>
  <si>
    <t>Irán</t>
  </si>
  <si>
    <t>Italia</t>
  </si>
  <si>
    <t>Japón</t>
  </si>
  <si>
    <t>Portugal</t>
  </si>
  <si>
    <t>Santa Sede</t>
  </si>
  <si>
    <t>Turquía</t>
  </si>
  <si>
    <t xml:space="preserve">EUROPA (411) </t>
  </si>
  <si>
    <t>Alemania</t>
  </si>
  <si>
    <t>Austria</t>
  </si>
  <si>
    <t>Azerbaiyán</t>
  </si>
  <si>
    <t>Dinamarca</t>
  </si>
  <si>
    <t>UNESCO</t>
  </si>
  <si>
    <t>España</t>
  </si>
  <si>
    <t>Estrasburgo</t>
  </si>
  <si>
    <t>Federación Rusa</t>
  </si>
  <si>
    <t>Grecia</t>
  </si>
  <si>
    <t>Hungría</t>
  </si>
  <si>
    <t>Irlanda</t>
  </si>
  <si>
    <t>O.I. Ginebra</t>
  </si>
  <si>
    <t>OCDE</t>
  </si>
  <si>
    <t>Países Bajos</t>
  </si>
  <si>
    <t>Polonia</t>
  </si>
  <si>
    <t>Reino de Noruega</t>
  </si>
  <si>
    <t>República Checa</t>
  </si>
  <si>
    <t>Rumania</t>
  </si>
  <si>
    <t>Serbia</t>
  </si>
  <si>
    <t>Suecia</t>
  </si>
  <si>
    <t>Suiza</t>
  </si>
  <si>
    <t>Ucrania</t>
  </si>
  <si>
    <t>ASIA - PACÍFICO  (412)</t>
  </si>
  <si>
    <t>China</t>
  </si>
  <si>
    <t>Corea</t>
  </si>
  <si>
    <t>Filipinas</t>
  </si>
  <si>
    <t>India</t>
  </si>
  <si>
    <t>Malasia</t>
  </si>
  <si>
    <t>Nueva Zelanda</t>
  </si>
  <si>
    <t>Qatar</t>
  </si>
  <si>
    <t>Singapur</t>
  </si>
  <si>
    <t>Tailandia</t>
  </si>
  <si>
    <t>Taiwán</t>
  </si>
  <si>
    <t>Vietnam</t>
  </si>
  <si>
    <t>ÁFRICA Y MEDIO ORIENTE - (413)</t>
  </si>
  <si>
    <t>Argelia</t>
  </si>
  <si>
    <t>Emiratos Arabes Unidos</t>
  </si>
  <si>
    <t>Ramalá</t>
  </si>
  <si>
    <t>Israel</t>
  </si>
  <si>
    <t>Kenia</t>
  </si>
  <si>
    <t>Kuwait</t>
  </si>
  <si>
    <t>Líbano</t>
  </si>
  <si>
    <t>Marruecos</t>
  </si>
  <si>
    <t>Nigeria</t>
  </si>
  <si>
    <t>República de Ghana</t>
  </si>
  <si>
    <t>República Arabe Egipto</t>
  </si>
  <si>
    <t>Sudáfrica</t>
  </si>
  <si>
    <t>AGENCIA MEXICANA DE COOPERACIÓN INTERNACIONAL PARA EL DESARROLLO (K00)</t>
  </si>
  <si>
    <t xml:space="preserve">SUBSECRETARÍA PARA ASUNTOS MULTILATERALES Y DERECHOS HUMANOS (800) </t>
  </si>
  <si>
    <t>DIRECCIÓN GENERAL PARA TEMAS GLOBALES(810)</t>
  </si>
  <si>
    <t>DIRECCIÓN GENERAL PARA LA ORGANIZACIÓN DE LAS NACIONES UNIDAS (811)</t>
  </si>
  <si>
    <t>DIRECCIÓN GENERAL DE DERECHOS HUMANOS Y DEMOCRACIA (812)</t>
  </si>
  <si>
    <t>2/ Incluye presupuesto pagado y ADEFAS. Las cifras a pesos y las sumas, pueden diferir por efectos de redondeo.</t>
  </si>
  <si>
    <t>Fuente: Secretaría de Relaciones Exteriores.</t>
  </si>
  <si>
    <t>Milwaukee</t>
  </si>
  <si>
    <t xml:space="preserve">DIRECCIÓN GENERAL  DE ORGANISMOS Y MECANISMOS REGIONALES AMERICANOS (311) </t>
  </si>
  <si>
    <t>Jordania</t>
  </si>
  <si>
    <t>Rusia</t>
  </si>
  <si>
    <t>Federación Rusia</t>
  </si>
  <si>
    <t>05 RELACIONES EXTERIORES</t>
  </si>
  <si>
    <t>Reino De Noruega</t>
  </si>
  <si>
    <t>Tecun-Uman</t>
  </si>
  <si>
    <t>E.U.A</t>
  </si>
  <si>
    <t>CUENTA PÚBLICA 2017</t>
  </si>
  <si>
    <r>
      <t>Ejercicio 2016</t>
    </r>
    <r>
      <rPr>
        <vertAlign val="superscript"/>
        <sz val="7"/>
        <color indexed="9"/>
        <rFont val="Soberana Sans"/>
        <family val="3"/>
      </rPr>
      <t>1</t>
    </r>
    <r>
      <rPr>
        <vertAlign val="superscript"/>
        <sz val="7"/>
        <color indexed="9"/>
        <rFont val="Soberana Sans"/>
        <family val="3"/>
      </rPr>
      <t>/</t>
    </r>
  </si>
  <si>
    <r>
      <t xml:space="preserve">Ejercicio 2017 </t>
    </r>
    <r>
      <rPr>
        <vertAlign val="superscript"/>
        <sz val="7"/>
        <color indexed="9"/>
        <rFont val="Soberana Sans"/>
        <family val="3"/>
      </rPr>
      <t>2/</t>
    </r>
  </si>
  <si>
    <t>1/ Corresponde a lo informado en la partida 39902.-Gasto de las oficinas del Servicio Exterior Mexicano en la Cuenta Pública 2016.</t>
  </si>
  <si>
    <t xml:space="preserve">Los Ángeles </t>
  </si>
  <si>
    <t xml:space="preserve">Nigeria </t>
  </si>
  <si>
    <t xml:space="preserve">República del Salvador </t>
  </si>
  <si>
    <t>AUSTIN</t>
  </si>
  <si>
    <t xml:space="preserve">Irlanda </t>
  </si>
  <si>
    <t xml:space="preserve">Atlanta </t>
  </si>
  <si>
    <t xml:space="preserve">Boise </t>
  </si>
  <si>
    <t>Nueva Orleans</t>
  </si>
  <si>
    <t xml:space="preserve">Omaha </t>
  </si>
  <si>
    <t>Saltlakecity</t>
  </si>
  <si>
    <t xml:space="preserve">San Bernardino </t>
  </si>
  <si>
    <t xml:space="preserve">San Francisco </t>
  </si>
  <si>
    <t xml:space="preserve">Yuma </t>
  </si>
  <si>
    <t xml:space="preserve">San Juan </t>
  </si>
  <si>
    <t xml:space="preserve">Detroit </t>
  </si>
  <si>
    <t xml:space="preserve">Milán </t>
  </si>
  <si>
    <t xml:space="preserve">Consular de Guatemala </t>
  </si>
  <si>
    <t xml:space="preserve">Consular de París </t>
  </si>
  <si>
    <t>Consular Washington</t>
  </si>
  <si>
    <t xml:space="preserve">Bélgica </t>
  </si>
  <si>
    <t xml:space="preserve">República Dominicana </t>
  </si>
  <si>
    <t xml:space="preserve">Alemania </t>
  </si>
  <si>
    <t xml:space="preserve">Belice </t>
  </si>
  <si>
    <t xml:space="preserve">Colombia </t>
  </si>
  <si>
    <t xml:space="preserve">Costa Rica </t>
  </si>
  <si>
    <t xml:space="preserve">República de chile </t>
  </si>
  <si>
    <t xml:space="preserve">República  Dominicana </t>
  </si>
  <si>
    <t>Agencias de la O.N.U</t>
  </si>
  <si>
    <t xml:space="preserve">Etiopía </t>
  </si>
  <si>
    <t xml:space="preserve">Francia </t>
  </si>
  <si>
    <t xml:space="preserve">Italia </t>
  </si>
  <si>
    <t xml:space="preserve">Irán </t>
  </si>
  <si>
    <t xml:space="preserve">CONSULTORÍA JURÍDICA (121) </t>
  </si>
  <si>
    <t xml:space="preserve">SECRETARÍA PARA AMÉRICA DEL NORTE (200) </t>
  </si>
  <si>
    <t>República de Chile</t>
  </si>
  <si>
    <t>República Dominicana</t>
  </si>
  <si>
    <t>Bélgica</t>
  </si>
  <si>
    <t>O.I.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</si>
</sst>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_ * #,##0_ ;_ * \-#,##0_ ;_ * &quot;-&quot;??_ ;_ @_ "/>
    <numFmt numFmtId="174" formatCode="#,##0_);\(#,##0\)"/>
    <numFmt numFmtId="175" formatCode="_ * #,##0.00_ ;_ * \-#,##0.00_ ;_ * &quot;-&quot;??_ ;_ @_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"/>
      <family val="3"/>
    </font>
    <font>
      <sz val="18"/>
      <name val="Arial"/>
      <family val="2"/>
    </font>
    <font>
      <sz val="14"/>
      <name val="Soberana Sans"/>
      <family val="3"/>
    </font>
    <font>
      <sz val="14"/>
      <name val="Arial"/>
      <family val="2"/>
    </font>
    <font>
      <sz val="9"/>
      <name val="Soberana Sans"/>
      <family val="3"/>
    </font>
    <font>
      <vertAlign val="superscript"/>
      <sz val="7"/>
      <color indexed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sz val="7"/>
      <color indexed="8"/>
      <name val="Soberana Sans"/>
      <family val="3"/>
    </font>
    <font>
      <sz val="7"/>
      <name val="Arial"/>
      <family val="2"/>
    </font>
    <font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Soberana Sans"/>
      <family val="3"/>
    </font>
    <font>
      <sz val="8"/>
      <color indexed="8"/>
      <name val="Calibri"/>
      <family val="2"/>
    </font>
    <font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Calibri"/>
      <family val="2"/>
    </font>
    <font>
      <sz val="7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0"/>
      </left>
      <right style="thin">
        <color rgb="FF00853F"/>
      </right>
      <top style="thin">
        <color theme="0"/>
      </top>
      <bottom/>
    </border>
    <border>
      <left style="thin">
        <color theme="0"/>
      </left>
      <right style="thin">
        <color rgb="FF00853F"/>
      </right>
      <top/>
      <bottom style="thin">
        <color rgb="FF00853F"/>
      </bottom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>
        <color rgb="FF00853F"/>
      </left>
      <right/>
      <top style="thin">
        <color rgb="FF00853F"/>
      </top>
      <bottom/>
    </border>
    <border>
      <left/>
      <right/>
      <top style="thin">
        <color rgb="FF00853F"/>
      </top>
      <bottom/>
    </border>
    <border>
      <left/>
      <right style="thin">
        <color theme="0"/>
      </right>
      <top style="thin">
        <color rgb="FF00853F"/>
      </top>
      <bottom/>
    </border>
    <border>
      <left style="thin">
        <color rgb="FF00853F"/>
      </left>
      <right/>
      <top/>
      <bottom/>
    </border>
    <border>
      <left style="thin">
        <color rgb="FF00853F"/>
      </left>
      <right/>
      <top/>
      <bottom style="thin">
        <color rgb="FF00853F"/>
      </bottom>
    </border>
    <border>
      <left/>
      <right/>
      <top/>
      <bottom style="thin">
        <color rgb="FF00853F"/>
      </bottom>
    </border>
    <border>
      <left/>
      <right style="thin">
        <color theme="0"/>
      </right>
      <top/>
      <bottom style="thin">
        <color rgb="FF00853F"/>
      </bottom>
    </border>
    <border>
      <left style="thin">
        <color theme="0"/>
      </left>
      <right style="thin">
        <color theme="0"/>
      </right>
      <top style="thin">
        <color rgb="FF00853F"/>
      </top>
      <bottom style="thin">
        <color theme="0"/>
      </bottom>
    </border>
    <border>
      <left style="thin">
        <color theme="0"/>
      </left>
      <right style="thin">
        <color rgb="FF00853F"/>
      </right>
      <top style="thin">
        <color rgb="FF00853F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rgb="FF0085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37" fontId="2" fillId="0" borderId="10" xfId="0" applyNumberFormat="1" applyFont="1" applyFill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37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37" fontId="9" fillId="0" borderId="0" xfId="0" applyNumberFormat="1" applyFont="1" applyFill="1" applyBorder="1" applyAlignment="1">
      <alignment horizontal="right" vertical="center"/>
    </xf>
    <xf numFmtId="37" fontId="48" fillId="0" borderId="11" xfId="0" applyNumberFormat="1" applyFont="1" applyFill="1" applyBorder="1" applyAlignment="1" quotePrefix="1">
      <alignment horizontal="right" vertical="center"/>
    </xf>
    <xf numFmtId="49" fontId="9" fillId="0" borderId="0" xfId="53" applyNumberFormat="1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/>
      <protection/>
    </xf>
    <xf numFmtId="0" fontId="8" fillId="0" borderId="0" xfId="0" applyFont="1" applyFill="1" applyBorder="1" applyAlignment="1">
      <alignment horizontal="right" vertical="center"/>
    </xf>
    <xf numFmtId="49" fontId="8" fillId="0" borderId="0" xfId="53" applyNumberFormat="1" applyFont="1" applyFill="1" applyBorder="1" applyAlignment="1">
      <alignment vertical="center"/>
      <protection/>
    </xf>
    <xf numFmtId="173" fontId="8" fillId="0" borderId="11" xfId="49" applyNumberFormat="1" applyFont="1" applyFill="1" applyBorder="1" applyAlignment="1">
      <alignment vertical="center"/>
    </xf>
    <xf numFmtId="173" fontId="8" fillId="0" borderId="11" xfId="53" applyNumberFormat="1" applyFont="1" applyFill="1" applyBorder="1">
      <alignment/>
      <protection/>
    </xf>
    <xf numFmtId="0" fontId="8" fillId="0" borderId="0" xfId="53" applyFont="1" applyFill="1" applyBorder="1">
      <alignment/>
      <protection/>
    </xf>
    <xf numFmtId="173" fontId="10" fillId="0" borderId="11" xfId="49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173" fontId="8" fillId="0" borderId="11" xfId="49" applyNumberFormat="1" applyFont="1" applyFill="1" applyBorder="1" applyAlignment="1">
      <alignment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2" xfId="53" applyNumberFormat="1" applyFont="1" applyFill="1" applyBorder="1" applyAlignment="1">
      <alignment vertical="center"/>
      <protection/>
    </xf>
    <xf numFmtId="173" fontId="8" fillId="0" borderId="11" xfId="49" applyNumberFormat="1" applyFont="1" applyFill="1" applyBorder="1" applyAlignment="1">
      <alignment/>
    </xf>
    <xf numFmtId="49" fontId="8" fillId="0" borderId="13" xfId="53" applyNumberFormat="1" applyFont="1" applyFill="1" applyBorder="1" applyAlignment="1">
      <alignment vertical="center"/>
      <protection/>
    </xf>
    <xf numFmtId="49" fontId="8" fillId="0" borderId="0" xfId="53" applyNumberFormat="1" applyFont="1" applyFill="1" applyBorder="1" applyAlignment="1">
      <alignment horizontal="left" vertical="center"/>
      <protection/>
    </xf>
    <xf numFmtId="37" fontId="8" fillId="0" borderId="0" xfId="0" applyNumberFormat="1" applyFont="1" applyFill="1" applyBorder="1" applyAlignment="1">
      <alignment horizontal="centerContinuous" vertical="center"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37" fontId="9" fillId="0" borderId="1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7" fontId="8" fillId="0" borderId="11" xfId="0" applyNumberFormat="1" applyFont="1" applyFill="1" applyBorder="1" applyAlignment="1" quotePrefix="1">
      <alignment horizontal="center" vertical="center"/>
    </xf>
    <xf numFmtId="173" fontId="8" fillId="0" borderId="14" xfId="49" applyNumberFormat="1" applyFont="1" applyFill="1" applyBorder="1" applyAlignment="1">
      <alignment/>
    </xf>
    <xf numFmtId="0" fontId="0" fillId="0" borderId="13" xfId="0" applyBorder="1" applyAlignment="1">
      <alignment/>
    </xf>
    <xf numFmtId="37" fontId="8" fillId="0" borderId="0" xfId="0" applyNumberFormat="1" applyFont="1" applyFill="1" applyBorder="1" applyAlignment="1">
      <alignment horizontal="left" vertical="center"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12" fillId="0" borderId="0" xfId="53" applyFont="1" applyFill="1" applyBorder="1" applyAlignment="1">
      <alignment/>
      <protection/>
    </xf>
    <xf numFmtId="0" fontId="50" fillId="0" borderId="0" xfId="0" applyFont="1" applyAlignment="1">
      <alignment/>
    </xf>
    <xf numFmtId="37" fontId="9" fillId="0" borderId="0" xfId="0" applyNumberFormat="1" applyFont="1" applyFill="1" applyBorder="1" applyAlignment="1">
      <alignment horizontal="centerContinuous" vertical="center"/>
    </xf>
    <xf numFmtId="37" fontId="49" fillId="0" borderId="11" xfId="0" applyNumberFormat="1" applyFont="1" applyFill="1" applyBorder="1" applyAlignment="1" quotePrefix="1">
      <alignment horizontal="right" vertical="center"/>
    </xf>
    <xf numFmtId="0" fontId="4" fillId="0" borderId="15" xfId="0" applyFont="1" applyBorder="1" applyAlignment="1">
      <alignment/>
    </xf>
    <xf numFmtId="49" fontId="2" fillId="0" borderId="15" xfId="0" applyNumberFormat="1" applyFont="1" applyFill="1" applyBorder="1" applyAlignment="1">
      <alignment vertical="center"/>
    </xf>
    <xf numFmtId="173" fontId="10" fillId="0" borderId="14" xfId="49" applyNumberFormat="1" applyFont="1" applyFill="1" applyBorder="1" applyAlignment="1">
      <alignment vertical="center"/>
    </xf>
    <xf numFmtId="0" fontId="49" fillId="0" borderId="12" xfId="0" applyFont="1" applyFill="1" applyBorder="1" applyAlignment="1">
      <alignment/>
    </xf>
    <xf numFmtId="49" fontId="8" fillId="0" borderId="12" xfId="53" applyNumberFormat="1" applyFont="1" applyFill="1" applyBorder="1" applyAlignment="1">
      <alignment horizontal="right" vertical="center"/>
      <protection/>
    </xf>
    <xf numFmtId="173" fontId="8" fillId="0" borderId="14" xfId="49" applyNumberFormat="1" applyFont="1" applyFill="1" applyBorder="1" applyAlignment="1">
      <alignment/>
    </xf>
    <xf numFmtId="0" fontId="8" fillId="0" borderId="12" xfId="53" applyFont="1" applyFill="1" applyBorder="1" applyAlignment="1">
      <alignment/>
      <protection/>
    </xf>
    <xf numFmtId="0" fontId="2" fillId="0" borderId="15" xfId="0" applyFont="1" applyFill="1" applyBorder="1" applyAlignment="1">
      <alignment/>
    </xf>
    <xf numFmtId="0" fontId="51" fillId="33" borderId="16" xfId="0" applyNumberFormat="1" applyFont="1" applyFill="1" applyBorder="1" applyAlignment="1" quotePrefix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49" fontId="8" fillId="0" borderId="18" xfId="53" applyNumberFormat="1" applyFont="1" applyFill="1" applyBorder="1" applyAlignment="1">
      <alignment horizontal="left" vertical="center" wrapText="1"/>
      <protection/>
    </xf>
    <xf numFmtId="49" fontId="8" fillId="0" borderId="0" xfId="53" applyNumberFormat="1" applyFont="1" applyFill="1" applyBorder="1" applyAlignment="1">
      <alignment vertical="top" wrapText="1"/>
      <protection/>
    </xf>
    <xf numFmtId="0" fontId="11" fillId="0" borderId="0" xfId="0" applyFont="1" applyAlignment="1">
      <alignment vertical="top" wrapText="1"/>
    </xf>
    <xf numFmtId="172" fontId="6" fillId="0" borderId="0" xfId="0" applyNumberFormat="1" applyFont="1" applyFill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7" fontId="51" fillId="33" borderId="20" xfId="0" applyNumberFormat="1" applyFont="1" applyFill="1" applyBorder="1" applyAlignment="1">
      <alignment horizontal="center" vertical="center"/>
    </xf>
    <xf numFmtId="37" fontId="51" fillId="33" borderId="21" xfId="0" applyNumberFormat="1" applyFont="1" applyFill="1" applyBorder="1" applyAlignment="1">
      <alignment horizontal="center" vertical="center"/>
    </xf>
    <xf numFmtId="37" fontId="51" fillId="33" borderId="22" xfId="0" applyNumberFormat="1" applyFont="1" applyFill="1" applyBorder="1" applyAlignment="1">
      <alignment horizontal="center" vertical="center"/>
    </xf>
    <xf numFmtId="37" fontId="51" fillId="33" borderId="23" xfId="0" applyNumberFormat="1" applyFont="1" applyFill="1" applyBorder="1" applyAlignment="1">
      <alignment horizontal="center" vertical="center"/>
    </xf>
    <xf numFmtId="37" fontId="51" fillId="33" borderId="0" xfId="0" applyNumberFormat="1" applyFont="1" applyFill="1" applyBorder="1" applyAlignment="1">
      <alignment horizontal="center" vertical="center"/>
    </xf>
    <xf numFmtId="37" fontId="51" fillId="33" borderId="18" xfId="0" applyNumberFormat="1" applyFont="1" applyFill="1" applyBorder="1" applyAlignment="1">
      <alignment horizontal="center" vertical="center"/>
    </xf>
    <xf numFmtId="37" fontId="51" fillId="33" borderId="24" xfId="0" applyNumberFormat="1" applyFont="1" applyFill="1" applyBorder="1" applyAlignment="1">
      <alignment horizontal="center" vertical="center"/>
    </xf>
    <xf numFmtId="37" fontId="51" fillId="33" borderId="25" xfId="0" applyNumberFormat="1" applyFont="1" applyFill="1" applyBorder="1" applyAlignment="1">
      <alignment horizontal="center" vertical="center"/>
    </xf>
    <xf numFmtId="37" fontId="51" fillId="33" borderId="26" xfId="0" applyNumberFormat="1" applyFont="1" applyFill="1" applyBorder="1" applyAlignment="1">
      <alignment horizontal="center" vertical="center"/>
    </xf>
    <xf numFmtId="37" fontId="51" fillId="33" borderId="27" xfId="0" applyNumberFormat="1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NumberFormat="1" applyFont="1" applyFill="1" applyBorder="1" applyAlignment="1" quotePrefix="1">
      <alignment horizontal="center" vertical="center"/>
    </xf>
    <xf numFmtId="0" fontId="8" fillId="33" borderId="3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COEP%2039902%20%20CC%20%20CONCENTR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DT1"/>
      <sheetName val="Hoja2"/>
      <sheetName val="Hoja1"/>
      <sheetName val="HT"/>
      <sheetName val="CC"/>
      <sheetName val="HT (2)"/>
    </sheetNames>
    <sheetDataSet>
      <sheetData sheetId="4">
        <row r="252">
          <cell r="C252" t="str">
            <v>ALEMANIA</v>
          </cell>
          <cell r="D252">
            <v>472353.88999999996</v>
          </cell>
        </row>
        <row r="253">
          <cell r="C253" t="str">
            <v>AUSTRALIA</v>
          </cell>
          <cell r="D253">
            <v>25862.2</v>
          </cell>
        </row>
        <row r="254">
          <cell r="C254" t="str">
            <v>MARRUECOS</v>
          </cell>
          <cell r="D254">
            <v>63262.86</v>
          </cell>
        </row>
        <row r="256">
          <cell r="C256" t="str">
            <v>AGENCIAS DE LA O.N.U</v>
          </cell>
          <cell r="D256">
            <v>3895293.54</v>
          </cell>
        </row>
        <row r="257">
          <cell r="C257" t="str">
            <v>ONU</v>
          </cell>
          <cell r="D257">
            <v>43641814.150000006</v>
          </cell>
        </row>
        <row r="258">
          <cell r="C258" t="str">
            <v>UNESCO</v>
          </cell>
          <cell r="D258">
            <v>5761.61</v>
          </cell>
        </row>
        <row r="260">
          <cell r="C260" t="str">
            <v>ONU</v>
          </cell>
          <cell r="D260">
            <v>69206.09</v>
          </cell>
        </row>
        <row r="261">
          <cell r="C261" t="str">
            <v>CANADÁ</v>
          </cell>
          <cell r="D261">
            <v>42470.18</v>
          </cell>
        </row>
        <row r="262">
          <cell r="C262" t="str">
            <v>E.U.A</v>
          </cell>
          <cell r="D262">
            <v>763.11</v>
          </cell>
        </row>
        <row r="264">
          <cell r="C264" t="str">
            <v>FRANKFURT</v>
          </cell>
          <cell r="D264">
            <v>2202.44</v>
          </cell>
        </row>
        <row r="265">
          <cell r="C265" t="str">
            <v>LOSÁNGELES</v>
          </cell>
          <cell r="D265">
            <v>345938.4</v>
          </cell>
        </row>
        <row r="266">
          <cell r="C266" t="str">
            <v>NUEVAYORK</v>
          </cell>
          <cell r="D266">
            <v>9251.52</v>
          </cell>
        </row>
        <row r="267">
          <cell r="C267" t="str">
            <v>O.N.U.</v>
          </cell>
          <cell r="D267">
            <v>18931.5</v>
          </cell>
        </row>
        <row r="268">
          <cell r="C268" t="str">
            <v>ALEMANIA</v>
          </cell>
          <cell r="D268">
            <v>153193.38</v>
          </cell>
        </row>
        <row r="269">
          <cell r="C269" t="str">
            <v>BELICE</v>
          </cell>
          <cell r="D269">
            <v>120711.18999999999</v>
          </cell>
        </row>
        <row r="270">
          <cell r="C270" t="str">
            <v>FRANCIA</v>
          </cell>
          <cell r="D270">
            <v>27536.21</v>
          </cell>
        </row>
        <row r="271">
          <cell r="C271" t="str">
            <v>KENIA</v>
          </cell>
          <cell r="D271">
            <v>16492.01</v>
          </cell>
        </row>
        <row r="272">
          <cell r="C272" t="str">
            <v>NIGERIA</v>
          </cell>
          <cell r="D272">
            <v>5935.99</v>
          </cell>
        </row>
        <row r="273">
          <cell r="C273" t="str">
            <v>REPÚBLICACHECA</v>
          </cell>
          <cell r="D273">
            <v>2929.52</v>
          </cell>
        </row>
        <row r="274">
          <cell r="C274" t="str">
            <v>REPÚBLICADELSALVADOR</v>
          </cell>
          <cell r="D274">
            <v>72223.67000000001</v>
          </cell>
        </row>
        <row r="275">
          <cell r="C275" t="str">
            <v>SUIZA</v>
          </cell>
          <cell r="D275">
            <v>56374.36</v>
          </cell>
        </row>
        <row r="276">
          <cell r="C276" t="str">
            <v>VIETNAM</v>
          </cell>
          <cell r="D276">
            <v>956947.2100000001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6"/>
  <sheetViews>
    <sheetView showGridLines="0" tabSelected="1" zoomScale="120" zoomScaleNormal="120" zoomScaleSheetLayoutView="85" workbookViewId="0" topLeftCell="A1">
      <selection activeCell="C1" sqref="C1"/>
    </sheetView>
  </sheetViews>
  <sheetFormatPr defaultColWidth="0" defaultRowHeight="12.75" customHeight="1"/>
  <cols>
    <col min="1" max="1" width="2.7109375" style="4" customWidth="1"/>
    <col min="2" max="2" width="1.57421875" style="0" customWidth="1"/>
    <col min="3" max="3" width="69.28125" style="0" bestFit="1" customWidth="1"/>
    <col min="4" max="4" width="6.00390625" style="0" customWidth="1"/>
    <col min="5" max="5" width="11.421875" style="0" customWidth="1"/>
    <col min="6" max="6" width="12.421875" style="0" customWidth="1"/>
    <col min="7" max="7" width="2.7109375" style="4" customWidth="1"/>
    <col min="8" max="16384" width="0" style="4" hidden="1" customWidth="1"/>
  </cols>
  <sheetData>
    <row r="1" ht="8.25" customHeight="1"/>
    <row r="2" spans="2:6" ht="12.75" customHeight="1">
      <c r="B2" s="53" t="s">
        <v>187</v>
      </c>
      <c r="C2" s="53"/>
      <c r="D2" s="53"/>
      <c r="E2" s="53"/>
      <c r="F2" s="53"/>
    </row>
    <row r="3" spans="2:6" ht="12.75" customHeight="1">
      <c r="B3" s="54" t="s">
        <v>0</v>
      </c>
      <c r="C3" s="54"/>
      <c r="D3" s="54"/>
      <c r="E3" s="54"/>
      <c r="F3" s="54"/>
    </row>
    <row r="4" spans="2:6" ht="12.75" customHeight="1">
      <c r="B4" s="55" t="s">
        <v>183</v>
      </c>
      <c r="C4" s="55"/>
      <c r="D4" s="55"/>
      <c r="E4" s="55"/>
      <c r="F4" s="55"/>
    </row>
    <row r="5" spans="2:6" ht="15" customHeight="1">
      <c r="B5" s="56" t="s">
        <v>1</v>
      </c>
      <c r="C5" s="56"/>
      <c r="D5" s="56"/>
      <c r="E5" s="56"/>
      <c r="F5" s="56"/>
    </row>
    <row r="6" spans="2:6" ht="2.25" customHeight="1">
      <c r="B6" s="29"/>
      <c r="C6" s="29"/>
      <c r="D6" s="29"/>
      <c r="E6" s="29"/>
      <c r="F6" s="29"/>
    </row>
    <row r="7" spans="2:6" ht="12.75" customHeight="1">
      <c r="B7" s="57" t="s">
        <v>2</v>
      </c>
      <c r="C7" s="58"/>
      <c r="D7" s="59"/>
      <c r="E7" s="66" t="s">
        <v>3</v>
      </c>
      <c r="F7" s="67"/>
    </row>
    <row r="8" spans="2:6" ht="12.75" customHeight="1">
      <c r="B8" s="60"/>
      <c r="C8" s="61"/>
      <c r="D8" s="62"/>
      <c r="E8" s="68" t="s">
        <v>188</v>
      </c>
      <c r="F8" s="47" t="s">
        <v>189</v>
      </c>
    </row>
    <row r="9" spans="2:6" ht="12.75" customHeight="1">
      <c r="B9" s="63"/>
      <c r="C9" s="64"/>
      <c r="D9" s="65"/>
      <c r="E9" s="69"/>
      <c r="F9" s="48"/>
    </row>
    <row r="10" spans="2:6" ht="6" customHeight="1">
      <c r="B10" s="1"/>
      <c r="C10" s="25"/>
      <c r="D10" s="25"/>
      <c r="E10" s="30"/>
      <c r="F10" s="30"/>
    </row>
    <row r="11" spans="2:6" ht="10.5" customHeight="1">
      <c r="B11" s="1"/>
      <c r="C11" s="8" t="s">
        <v>4</v>
      </c>
      <c r="D11" s="27"/>
      <c r="E11" s="9">
        <f>SUM(E17+E23+E37+E94+E179+E197+E227+E241+E249+E287+E307+E330+E366+E381+E394+E403+E412)</f>
        <v>2646505715.133131</v>
      </c>
      <c r="F11" s="9">
        <f>SUM(F17+F23+F37+F94+F179+F197+F227+F241+F249+F287+F307+F330+F366+F381+F394+F403+F412)</f>
        <v>3278884964.96</v>
      </c>
    </row>
    <row r="12" spans="2:6" ht="10.5" customHeight="1">
      <c r="B12" s="1"/>
      <c r="C12" s="10" t="s">
        <v>223</v>
      </c>
      <c r="D12" s="37"/>
      <c r="E12" s="9"/>
      <c r="F12" s="9"/>
    </row>
    <row r="13" spans="2:6" ht="10.5" customHeight="1">
      <c r="B13" s="1"/>
      <c r="C13" s="10"/>
      <c r="D13" s="37"/>
      <c r="E13" s="9"/>
      <c r="F13" s="9"/>
    </row>
    <row r="14" spans="2:6" ht="10.5" customHeight="1">
      <c r="B14" s="1"/>
      <c r="C14" s="24" t="s">
        <v>6</v>
      </c>
      <c r="D14" s="37"/>
      <c r="E14" s="9"/>
      <c r="F14" s="38">
        <v>24614.54</v>
      </c>
    </row>
    <row r="15" spans="2:6" ht="10.5" customHeight="1">
      <c r="B15" s="1"/>
      <c r="C15" s="24" t="s">
        <v>115</v>
      </c>
      <c r="D15" s="37"/>
      <c r="E15" s="9"/>
      <c r="F15" s="38">
        <v>7963.42</v>
      </c>
    </row>
    <row r="16" spans="2:6" ht="10.5" customHeight="1">
      <c r="B16" s="1"/>
      <c r="C16" s="24"/>
      <c r="D16" s="37"/>
      <c r="E16" s="9"/>
      <c r="F16" s="38"/>
    </row>
    <row r="17" spans="2:6" ht="10.5" customHeight="1">
      <c r="B17" s="1"/>
      <c r="C17" s="12" t="s">
        <v>7</v>
      </c>
      <c r="D17" s="13"/>
      <c r="E17" s="14"/>
      <c r="F17" s="38">
        <f>SUM(F14:F15)</f>
        <v>32577.96</v>
      </c>
    </row>
    <row r="18" spans="2:6" ht="10.5" customHeight="1">
      <c r="B18" s="2"/>
      <c r="C18" s="8"/>
      <c r="D18" s="37"/>
      <c r="E18" s="9"/>
      <c r="F18" s="9"/>
    </row>
    <row r="19" spans="2:6" ht="10.5" customHeight="1">
      <c r="B19" s="2"/>
      <c r="C19" s="10" t="s">
        <v>224</v>
      </c>
      <c r="D19" s="37"/>
      <c r="E19" s="9"/>
      <c r="F19" s="9"/>
    </row>
    <row r="20" spans="2:6" ht="10.5" customHeight="1">
      <c r="B20" s="2"/>
      <c r="C20" s="8"/>
      <c r="D20" s="37"/>
      <c r="E20" s="9"/>
      <c r="F20" s="9"/>
    </row>
    <row r="21" spans="2:6" ht="10.5" customHeight="1">
      <c r="B21" s="2"/>
      <c r="C21" s="33" t="s">
        <v>21</v>
      </c>
      <c r="D21" s="37"/>
      <c r="E21" s="9"/>
      <c r="F21" s="38">
        <v>14790.26</v>
      </c>
    </row>
    <row r="22" spans="2:6" ht="10.5" customHeight="1">
      <c r="B22" s="2"/>
      <c r="C22" s="8"/>
      <c r="D22" s="37"/>
      <c r="E22" s="9"/>
      <c r="F22" s="9"/>
    </row>
    <row r="23" spans="2:6" ht="10.5" customHeight="1">
      <c r="B23" s="2"/>
      <c r="C23" s="12" t="s">
        <v>7</v>
      </c>
      <c r="D23" s="37"/>
      <c r="E23" s="9"/>
      <c r="F23" s="38">
        <f>SUM(F21)</f>
        <v>14790.26</v>
      </c>
    </row>
    <row r="24" spans="2:6" ht="10.5" customHeight="1">
      <c r="B24" s="2"/>
      <c r="C24" s="8"/>
      <c r="D24" s="37"/>
      <c r="E24" s="9"/>
      <c r="F24" s="9"/>
    </row>
    <row r="25" spans="2:6" ht="10.5" customHeight="1">
      <c r="B25" s="2"/>
      <c r="C25" s="10" t="s">
        <v>8</v>
      </c>
      <c r="D25" s="13"/>
      <c r="E25" s="14"/>
      <c r="F25" s="14"/>
    </row>
    <row r="26" spans="2:6" ht="10.5" customHeight="1">
      <c r="B26" s="2"/>
      <c r="C26" s="13"/>
      <c r="D26" s="13"/>
      <c r="E26" s="14"/>
      <c r="F26" s="14"/>
    </row>
    <row r="27" spans="2:6" ht="10.5" customHeight="1">
      <c r="B27" s="2"/>
      <c r="C27" s="36" t="s">
        <v>194</v>
      </c>
      <c r="D27" s="13"/>
      <c r="E27" s="14"/>
      <c r="F27" s="14">
        <v>39472.719999999994</v>
      </c>
    </row>
    <row r="28" spans="2:6" ht="10.5" customHeight="1">
      <c r="B28" s="2"/>
      <c r="C28" s="13" t="s">
        <v>9</v>
      </c>
      <c r="D28" s="13"/>
      <c r="E28" s="15">
        <v>16807577.96347099</v>
      </c>
      <c r="F28" s="15">
        <v>35231580.92999999</v>
      </c>
    </row>
    <row r="29" spans="2:6" ht="10.5" customHeight="1">
      <c r="B29" s="2"/>
      <c r="C29" s="13" t="s">
        <v>10</v>
      </c>
      <c r="D29" s="13"/>
      <c r="E29" s="15">
        <v>110595632.43477201</v>
      </c>
      <c r="F29" s="15">
        <v>128810822.03</v>
      </c>
    </row>
    <row r="30" spans="2:6" ht="10.5" customHeight="1">
      <c r="B30" s="2"/>
      <c r="C30" s="16" t="s">
        <v>26</v>
      </c>
      <c r="D30" s="16"/>
      <c r="E30" s="15">
        <v>1752.715</v>
      </c>
      <c r="F30" s="15"/>
    </row>
    <row r="31" spans="2:6" ht="10.5" customHeight="1">
      <c r="B31" s="2"/>
      <c r="C31" s="16" t="s">
        <v>195</v>
      </c>
      <c r="D31" s="16"/>
      <c r="E31" s="15"/>
      <c r="F31" s="15">
        <v>5991.5</v>
      </c>
    </row>
    <row r="32" spans="2:6" ht="10.5" customHeight="1">
      <c r="B32" s="2"/>
      <c r="C32" s="13" t="s">
        <v>11</v>
      </c>
      <c r="D32" s="13"/>
      <c r="E32" s="17">
        <v>25886.800000000003</v>
      </c>
      <c r="F32" s="17">
        <v>19925.02</v>
      </c>
    </row>
    <row r="33" spans="2:6" ht="10.5" customHeight="1">
      <c r="B33" s="2"/>
      <c r="C33" s="13" t="s">
        <v>15</v>
      </c>
      <c r="D33" s="13"/>
      <c r="E33" s="17">
        <v>1752.715</v>
      </c>
      <c r="F33" s="17"/>
    </row>
    <row r="34" spans="2:6" ht="10.5" customHeight="1">
      <c r="B34" s="2"/>
      <c r="C34" s="18" t="s">
        <v>63</v>
      </c>
      <c r="D34" s="13"/>
      <c r="E34" s="14"/>
      <c r="F34" s="14"/>
    </row>
    <row r="35" spans="2:6" ht="10.5" customHeight="1">
      <c r="B35" s="2"/>
      <c r="C35" s="18"/>
      <c r="D35" s="13"/>
      <c r="E35" s="14"/>
      <c r="F35" s="14"/>
    </row>
    <row r="36" spans="2:6" ht="10.5" customHeight="1">
      <c r="B36" s="3"/>
      <c r="C36" s="18"/>
      <c r="D36" s="13"/>
      <c r="E36" s="14"/>
      <c r="F36" s="14"/>
    </row>
    <row r="37" spans="2:6" ht="10.5" customHeight="1">
      <c r="B37" s="2"/>
      <c r="C37" s="12" t="s">
        <v>7</v>
      </c>
      <c r="D37" s="13"/>
      <c r="E37" s="14">
        <f>SUM(E28:E35)</f>
        <v>127432602.62824301</v>
      </c>
      <c r="F37" s="14">
        <f>SUM(F27:F33)</f>
        <v>164107792.20000002</v>
      </c>
    </row>
    <row r="38" spans="2:6" ht="10.5" customHeight="1">
      <c r="B38" s="2"/>
      <c r="C38" s="20"/>
      <c r="D38" s="13"/>
      <c r="E38" s="17"/>
      <c r="F38" s="17"/>
    </row>
    <row r="39" spans="2:6" ht="10.5" customHeight="1">
      <c r="B39" s="2"/>
      <c r="C39" s="10" t="s">
        <v>16</v>
      </c>
      <c r="D39" s="13"/>
      <c r="E39" s="14"/>
      <c r="F39" s="14"/>
    </row>
    <row r="40" spans="2:6" ht="10.5" customHeight="1">
      <c r="B40" s="2"/>
      <c r="C40" s="10"/>
      <c r="D40" s="13"/>
      <c r="E40" s="14"/>
      <c r="F40" s="14"/>
    </row>
    <row r="41" spans="2:6" ht="10.5" customHeight="1">
      <c r="B41" s="2"/>
      <c r="C41" s="13" t="s">
        <v>17</v>
      </c>
      <c r="D41" s="13"/>
      <c r="E41" s="17">
        <v>11330.578666666666</v>
      </c>
      <c r="F41" s="17">
        <v>1168402.0661151065</v>
      </c>
    </row>
    <row r="42" spans="2:6" ht="10.5" customHeight="1">
      <c r="B42" s="40"/>
      <c r="C42" s="21" t="s">
        <v>196</v>
      </c>
      <c r="D42" s="21"/>
      <c r="E42" s="41"/>
      <c r="F42" s="41">
        <v>1919361.519885086</v>
      </c>
    </row>
    <row r="43" spans="2:6" ht="10.5" customHeight="1">
      <c r="B43" s="2"/>
      <c r="C43" s="13" t="s">
        <v>20</v>
      </c>
      <c r="D43" s="13"/>
      <c r="E43" s="17">
        <v>21834.575333333334</v>
      </c>
      <c r="F43" s="17">
        <v>1407316.5445202042</v>
      </c>
    </row>
    <row r="44" spans="2:6" ht="10.5" customHeight="1">
      <c r="B44" s="2"/>
      <c r="C44" s="13" t="s">
        <v>197</v>
      </c>
      <c r="D44" s="13"/>
      <c r="E44" s="17"/>
      <c r="F44" s="17">
        <v>1109321.7036642008</v>
      </c>
    </row>
    <row r="45" spans="2:6" ht="10.5" customHeight="1">
      <c r="B45" s="2"/>
      <c r="C45" s="13" t="s">
        <v>21</v>
      </c>
      <c r="D45" s="13"/>
      <c r="E45" s="17">
        <v>19228.146</v>
      </c>
      <c r="F45" s="17">
        <v>462575.53860003164</v>
      </c>
    </row>
    <row r="46" spans="2:6" ht="10.5" customHeight="1">
      <c r="B46" s="2"/>
      <c r="C46" s="13" t="s">
        <v>22</v>
      </c>
      <c r="D46" s="13"/>
      <c r="E46" s="17">
        <v>64229.04266666666</v>
      </c>
      <c r="F46" s="17">
        <v>829382.4484869099</v>
      </c>
    </row>
    <row r="47" spans="2:6" ht="10.5" customHeight="1">
      <c r="B47" s="2"/>
      <c r="C47" s="13" t="s">
        <v>23</v>
      </c>
      <c r="D47" s="13"/>
      <c r="E47" s="17">
        <v>7566.97</v>
      </c>
      <c r="F47" s="17">
        <v>160190.78866867616</v>
      </c>
    </row>
    <row r="48" spans="2:6" ht="10.5" customHeight="1">
      <c r="B48" s="2"/>
      <c r="C48" s="13" t="s">
        <v>25</v>
      </c>
      <c r="D48" s="13"/>
      <c r="E48" s="17">
        <v>172659.294</v>
      </c>
      <c r="F48" s="17">
        <v>1181572.8851333933</v>
      </c>
    </row>
    <row r="49" spans="2:6" ht="10.5" customHeight="1">
      <c r="B49" s="2"/>
      <c r="C49" s="13" t="s">
        <v>26</v>
      </c>
      <c r="D49" s="13"/>
      <c r="E49" s="17">
        <v>30792.983333333337</v>
      </c>
      <c r="F49" s="17">
        <v>2092536.563439256</v>
      </c>
    </row>
    <row r="50" spans="2:6" ht="10.5" customHeight="1">
      <c r="B50" s="2"/>
      <c r="C50" s="13" t="s">
        <v>27</v>
      </c>
      <c r="D50" s="13"/>
      <c r="E50" s="17">
        <v>380133.32399999996</v>
      </c>
      <c r="F50" s="17">
        <v>1211495.8663596362</v>
      </c>
    </row>
    <row r="51" spans="2:6" ht="10.5" customHeight="1">
      <c r="B51" s="2"/>
      <c r="C51" s="13" t="s">
        <v>28</v>
      </c>
      <c r="D51" s="13"/>
      <c r="E51" s="17">
        <v>14317.738000000001</v>
      </c>
      <c r="F51" s="17">
        <v>1473370.228053754</v>
      </c>
    </row>
    <row r="52" spans="2:6" ht="10.5" customHeight="1">
      <c r="B52" s="2"/>
      <c r="C52" s="13" t="s">
        <v>205</v>
      </c>
      <c r="D52" s="13"/>
      <c r="E52" s="17"/>
      <c r="F52" s="17">
        <v>671758.9155061699</v>
      </c>
    </row>
    <row r="53" spans="2:6" ht="10.5" customHeight="1">
      <c r="B53" s="2"/>
      <c r="C53" s="13" t="s">
        <v>30</v>
      </c>
      <c r="D53" s="13"/>
      <c r="E53" s="17"/>
      <c r="F53" s="17">
        <v>429144.8825890995</v>
      </c>
    </row>
    <row r="54" spans="2:6" ht="10.5" customHeight="1">
      <c r="B54" s="2"/>
      <c r="C54" s="13" t="s">
        <v>31</v>
      </c>
      <c r="D54" s="13"/>
      <c r="E54" s="17">
        <v>62391.598</v>
      </c>
      <c r="F54" s="17">
        <v>800069.5254682584</v>
      </c>
    </row>
    <row r="55" spans="2:6" ht="10.5" customHeight="1">
      <c r="B55" s="2"/>
      <c r="C55" s="13" t="s">
        <v>32</v>
      </c>
      <c r="D55" s="13"/>
      <c r="E55" s="17">
        <v>26353.846</v>
      </c>
      <c r="F55" s="17">
        <v>545045.9835629942</v>
      </c>
    </row>
    <row r="56" spans="2:6" ht="10.5" customHeight="1">
      <c r="B56" s="2"/>
      <c r="C56" s="13" t="s">
        <v>33</v>
      </c>
      <c r="D56" s="13"/>
      <c r="E56" s="17">
        <v>60609.956666666665</v>
      </c>
      <c r="F56" s="17">
        <v>1220292.8995373137</v>
      </c>
    </row>
    <row r="57" spans="2:6" ht="10.5" customHeight="1">
      <c r="B57" s="2"/>
      <c r="C57" s="13" t="s">
        <v>34</v>
      </c>
      <c r="D57" s="13"/>
      <c r="E57" s="17">
        <v>56980.503333333334</v>
      </c>
      <c r="F57" s="17">
        <v>1974788.5690848096</v>
      </c>
    </row>
    <row r="58" spans="2:6" ht="10.5" customHeight="1">
      <c r="B58" s="2"/>
      <c r="C58" s="13" t="s">
        <v>39</v>
      </c>
      <c r="D58" s="13"/>
      <c r="E58" s="17">
        <v>730029.25125</v>
      </c>
      <c r="F58" s="17">
        <v>1597288.8666662788</v>
      </c>
    </row>
    <row r="59" spans="2:6" ht="10.5" customHeight="1">
      <c r="B59" s="2"/>
      <c r="C59" s="13" t="s">
        <v>40</v>
      </c>
      <c r="D59" s="13"/>
      <c r="E59" s="17"/>
      <c r="F59" s="17">
        <v>1342208.3861420155</v>
      </c>
    </row>
    <row r="60" spans="2:6" ht="10.5" customHeight="1">
      <c r="B60" s="2"/>
      <c r="C60" s="13" t="s">
        <v>43</v>
      </c>
      <c r="D60" s="13"/>
      <c r="E60" s="17"/>
      <c r="F60" s="17">
        <v>744449.6370874735</v>
      </c>
    </row>
    <row r="61" spans="2:6" ht="10.5" customHeight="1">
      <c r="B61" s="2"/>
      <c r="C61" s="13" t="s">
        <v>44</v>
      </c>
      <c r="D61" s="13"/>
      <c r="E61" s="17">
        <v>8919.095999999998</v>
      </c>
      <c r="F61" s="17">
        <v>1135177.0640586768</v>
      </c>
    </row>
    <row r="62" spans="2:6" ht="10.5" customHeight="1">
      <c r="B62" s="2"/>
      <c r="C62" s="13" t="s">
        <v>13</v>
      </c>
      <c r="D62" s="13"/>
      <c r="E62" s="17">
        <v>61736.71966666667</v>
      </c>
      <c r="F62" s="17">
        <v>1087335.0263234312</v>
      </c>
    </row>
    <row r="63" spans="2:6" ht="10.5" customHeight="1">
      <c r="B63" s="2"/>
      <c r="C63" s="13" t="s">
        <v>45</v>
      </c>
      <c r="D63" s="13"/>
      <c r="E63" s="17">
        <v>4233.536</v>
      </c>
      <c r="F63" s="17">
        <v>8861.66948330443</v>
      </c>
    </row>
    <row r="64" spans="2:6" ht="10.5" customHeight="1">
      <c r="B64" s="2"/>
      <c r="C64" s="13" t="s">
        <v>46</v>
      </c>
      <c r="D64" s="13"/>
      <c r="E64" s="17"/>
      <c r="F64" s="17">
        <v>1605301.055625805</v>
      </c>
    </row>
    <row r="65" spans="2:6" ht="10.5" customHeight="1">
      <c r="B65" s="2"/>
      <c r="C65" s="13" t="s">
        <v>47</v>
      </c>
      <c r="D65" s="13"/>
      <c r="E65" s="17">
        <v>230736.52000000002</v>
      </c>
      <c r="F65" s="17">
        <v>2179846.6807351043</v>
      </c>
    </row>
    <row r="66" spans="2:6" ht="10.5" customHeight="1">
      <c r="B66" s="2"/>
      <c r="C66" s="13" t="s">
        <v>48</v>
      </c>
      <c r="D66" s="13"/>
      <c r="E66" s="17">
        <v>29.64</v>
      </c>
      <c r="F66" s="17">
        <v>499260.82724710804</v>
      </c>
    </row>
    <row r="67" spans="2:6" ht="10.5" customHeight="1">
      <c r="B67" s="2"/>
      <c r="C67" s="13" t="s">
        <v>49</v>
      </c>
      <c r="D67" s="13"/>
      <c r="E67" s="17"/>
      <c r="F67" s="17">
        <v>838397.862166896</v>
      </c>
    </row>
    <row r="68" spans="2:6" ht="10.5" customHeight="1">
      <c r="B68" s="2"/>
      <c r="C68" s="13" t="s">
        <v>178</v>
      </c>
      <c r="D68" s="13"/>
      <c r="E68" s="17">
        <v>8877.17</v>
      </c>
      <c r="F68" s="17">
        <v>1779263.060813359</v>
      </c>
    </row>
    <row r="69" spans="2:6" ht="10.5" customHeight="1">
      <c r="B69" s="2"/>
      <c r="C69" s="13" t="s">
        <v>51</v>
      </c>
      <c r="D69" s="13"/>
      <c r="E69" s="17">
        <v>108408.63999999998</v>
      </c>
      <c r="F69" s="17">
        <v>485237.38466680667</v>
      </c>
    </row>
    <row r="70" spans="2:6" ht="10.5" customHeight="1">
      <c r="B70" s="2"/>
      <c r="C70" s="13" t="s">
        <v>198</v>
      </c>
      <c r="D70" s="13"/>
      <c r="E70" s="17"/>
      <c r="F70" s="17">
        <v>2283899.023826799</v>
      </c>
    </row>
    <row r="71" spans="2:6" ht="10.5" customHeight="1">
      <c r="B71" s="2"/>
      <c r="C71" s="13" t="s">
        <v>53</v>
      </c>
      <c r="D71" s="13"/>
      <c r="E71" s="17">
        <v>2899.2</v>
      </c>
      <c r="F71" s="17">
        <v>2001965.406120543</v>
      </c>
    </row>
    <row r="72" spans="2:6" ht="10.5" customHeight="1">
      <c r="B72" s="2"/>
      <c r="C72" s="13" t="s">
        <v>199</v>
      </c>
      <c r="D72" s="13"/>
      <c r="E72" s="17"/>
      <c r="F72" s="17">
        <v>450607.1798417824</v>
      </c>
    </row>
    <row r="73" spans="2:6" ht="10.5" customHeight="1">
      <c r="B73" s="2"/>
      <c r="C73" s="13" t="s">
        <v>55</v>
      </c>
      <c r="D73" s="13"/>
      <c r="E73" s="17">
        <v>12891.904000000002</v>
      </c>
      <c r="F73" s="17">
        <v>1553329.0877042806</v>
      </c>
    </row>
    <row r="74" spans="2:6" ht="10.5" customHeight="1">
      <c r="B74" s="2"/>
      <c r="C74" s="13" t="s">
        <v>56</v>
      </c>
      <c r="D74" s="13"/>
      <c r="E74" s="17">
        <v>1530.1866666666665</v>
      </c>
      <c r="F74" s="17">
        <v>1530375.821337863</v>
      </c>
    </row>
    <row r="75" spans="2:6" ht="10.5" customHeight="1">
      <c r="B75" s="2"/>
      <c r="C75" s="13" t="s">
        <v>57</v>
      </c>
      <c r="D75" s="13"/>
      <c r="E75" s="17"/>
      <c r="F75" s="17">
        <v>550131.8385013257</v>
      </c>
    </row>
    <row r="76" spans="2:6" ht="10.5" customHeight="1">
      <c r="B76" s="2"/>
      <c r="C76" s="13" t="s">
        <v>59</v>
      </c>
      <c r="D76" s="13"/>
      <c r="E76" s="17"/>
      <c r="F76" s="17">
        <v>1080648.229017703</v>
      </c>
    </row>
    <row r="77" spans="2:6" ht="10.5" customHeight="1">
      <c r="B77" s="40"/>
      <c r="C77" s="21" t="s">
        <v>58</v>
      </c>
      <c r="D77" s="21"/>
      <c r="E77" s="41">
        <v>10475.430000000002</v>
      </c>
      <c r="F77" s="41">
        <v>1396188.0717479584</v>
      </c>
    </row>
    <row r="78" spans="2:6" ht="10.5" customHeight="1">
      <c r="B78" s="2"/>
      <c r="C78" s="13" t="s">
        <v>61</v>
      </c>
      <c r="D78" s="13"/>
      <c r="E78" s="17">
        <v>2827.888</v>
      </c>
      <c r="F78" s="17">
        <v>1473512.458805106</v>
      </c>
    </row>
    <row r="79" spans="2:6" ht="10.5" customHeight="1">
      <c r="B79" s="2"/>
      <c r="C79" s="13" t="s">
        <v>11</v>
      </c>
      <c r="D79" s="13"/>
      <c r="E79" s="17">
        <v>27737.863999999998</v>
      </c>
      <c r="F79" s="17">
        <v>925090.9293736017</v>
      </c>
    </row>
    <row r="80" spans="2:6" ht="10.5" customHeight="1">
      <c r="B80" s="2"/>
      <c r="C80" s="13" t="s">
        <v>63</v>
      </c>
      <c r="D80" s="13"/>
      <c r="E80" s="17">
        <v>1988.0866666666666</v>
      </c>
      <c r="F80" s="17">
        <v>1071563.7346657412</v>
      </c>
    </row>
    <row r="81" spans="2:6" ht="10.5" customHeight="1">
      <c r="B81" s="2"/>
      <c r="C81" s="13" t="s">
        <v>200</v>
      </c>
      <c r="D81" s="13"/>
      <c r="E81" s="17"/>
      <c r="F81" s="17">
        <v>809393.9273773979</v>
      </c>
    </row>
    <row r="82" spans="2:6" ht="10.5" customHeight="1">
      <c r="B82" s="2"/>
      <c r="C82" s="13" t="s">
        <v>65</v>
      </c>
      <c r="D82" s="13"/>
      <c r="E82" s="17">
        <v>40580.02000000001</v>
      </c>
      <c r="F82" s="17">
        <v>1094770.5394498983</v>
      </c>
    </row>
    <row r="83" spans="2:6" ht="10.5" customHeight="1">
      <c r="B83" s="2"/>
      <c r="C83" s="13" t="s">
        <v>201</v>
      </c>
      <c r="D83" s="13"/>
      <c r="E83" s="17"/>
      <c r="F83" s="17">
        <v>891773.9520929898</v>
      </c>
    </row>
    <row r="84" spans="2:6" ht="10.5" customHeight="1">
      <c r="B84" s="2"/>
      <c r="C84" s="13" t="s">
        <v>14</v>
      </c>
      <c r="D84" s="13"/>
      <c r="E84" s="17">
        <v>1434.46</v>
      </c>
      <c r="F84" s="17">
        <v>796893.071772669</v>
      </c>
    </row>
    <row r="85" spans="2:6" ht="10.5" customHeight="1">
      <c r="B85" s="2"/>
      <c r="C85" s="13" t="s">
        <v>202</v>
      </c>
      <c r="D85" s="13"/>
      <c r="E85" s="17"/>
      <c r="F85" s="17">
        <v>1233080.1906933235</v>
      </c>
    </row>
    <row r="86" spans="2:6" ht="10.5" customHeight="1">
      <c r="B86" s="2"/>
      <c r="C86" s="13" t="s">
        <v>67</v>
      </c>
      <c r="D86" s="13"/>
      <c r="E86" s="17">
        <v>27519.038000000004</v>
      </c>
      <c r="F86" s="17">
        <v>546350.1128388274</v>
      </c>
    </row>
    <row r="87" spans="2:6" ht="10.5" customHeight="1">
      <c r="B87" s="2"/>
      <c r="C87" s="13" t="s">
        <v>204</v>
      </c>
      <c r="D87" s="13"/>
      <c r="E87" s="17"/>
      <c r="F87" s="17">
        <v>50049.56442586744</v>
      </c>
    </row>
    <row r="88" spans="2:6" ht="10.5" customHeight="1">
      <c r="B88" s="2"/>
      <c r="C88" s="13" t="s">
        <v>70</v>
      </c>
      <c r="D88" s="13"/>
      <c r="E88" s="17">
        <v>17644.069</v>
      </c>
      <c r="F88" s="17">
        <v>876613.9538017771</v>
      </c>
    </row>
    <row r="89" spans="2:6" ht="10.5" customHeight="1">
      <c r="B89" s="2"/>
      <c r="C89" s="13" t="s">
        <v>72</v>
      </c>
      <c r="D89" s="13"/>
      <c r="E89" s="17"/>
      <c r="F89" s="17">
        <v>1710295.6484961733</v>
      </c>
    </row>
    <row r="90" spans="2:6" ht="10.5" customHeight="1">
      <c r="B90" s="2"/>
      <c r="C90" s="13" t="s">
        <v>76</v>
      </c>
      <c r="D90" s="13"/>
      <c r="E90" s="17">
        <v>150618.73</v>
      </c>
      <c r="F90" s="17">
        <v>6524600.233041919</v>
      </c>
    </row>
    <row r="91" spans="2:6" ht="10.5" customHeight="1">
      <c r="B91" s="2"/>
      <c r="C91" s="13" t="s">
        <v>203</v>
      </c>
      <c r="D91" s="13"/>
      <c r="E91" s="17"/>
      <c r="F91" s="17">
        <v>787692.527626454</v>
      </c>
    </row>
    <row r="92" spans="2:6" ht="10.5" customHeight="1">
      <c r="B92" s="2"/>
      <c r="C92" s="13" t="s">
        <v>78</v>
      </c>
      <c r="D92" s="13"/>
      <c r="E92" s="17">
        <v>57284.2</v>
      </c>
      <c r="F92" s="17">
        <v>1829608.0077488394</v>
      </c>
    </row>
    <row r="93" spans="2:6" ht="10.5" customHeight="1">
      <c r="B93" s="2"/>
      <c r="C93" s="13"/>
      <c r="D93" s="13"/>
      <c r="E93" s="22"/>
      <c r="F93" s="22"/>
    </row>
    <row r="94" spans="2:6" ht="10.5" customHeight="1">
      <c r="B94" s="2"/>
      <c r="C94" s="20" t="s">
        <v>7</v>
      </c>
      <c r="D94" s="13"/>
      <c r="E94" s="22">
        <f>SUM(E41:E92)</f>
        <v>2436830.2052499996</v>
      </c>
      <c r="F94" s="22">
        <f>SUM(F41:F92)</f>
        <v>63427687.96000001</v>
      </c>
    </row>
    <row r="95" spans="2:6" ht="10.5" customHeight="1">
      <c r="B95" s="2"/>
      <c r="C95" s="13"/>
      <c r="D95" s="13"/>
      <c r="E95" s="22"/>
      <c r="F95" s="22"/>
    </row>
    <row r="96" spans="2:6" ht="10.5" customHeight="1">
      <c r="B96" s="2"/>
      <c r="C96" s="10" t="s">
        <v>80</v>
      </c>
      <c r="D96" s="13"/>
      <c r="E96" s="14"/>
      <c r="F96" s="14"/>
    </row>
    <row r="97" spans="2:6" ht="10.5" customHeight="1">
      <c r="B97" s="2"/>
      <c r="C97" s="18" t="s">
        <v>17</v>
      </c>
      <c r="D97" s="13"/>
      <c r="E97" s="17">
        <v>11540054.65285277</v>
      </c>
      <c r="F97" s="17">
        <v>13064108.991783382</v>
      </c>
    </row>
    <row r="98" spans="2:6" ht="10.5" customHeight="1">
      <c r="B98" s="2"/>
      <c r="C98" s="18" t="s">
        <v>18</v>
      </c>
      <c r="D98" s="13"/>
      <c r="E98" s="17">
        <v>1714782.0394017724</v>
      </c>
      <c r="F98" s="17"/>
    </row>
    <row r="99" spans="2:6" ht="10.5" customHeight="1">
      <c r="B99" s="2"/>
      <c r="C99" s="18" t="s">
        <v>19</v>
      </c>
      <c r="D99" s="13"/>
      <c r="E99" s="17">
        <v>33859387.67288278</v>
      </c>
      <c r="F99" s="17">
        <v>45223373.077033706</v>
      </c>
    </row>
    <row r="100" spans="2:6" ht="10.5" customHeight="1">
      <c r="B100" s="2"/>
      <c r="C100" s="18" t="s">
        <v>20</v>
      </c>
      <c r="D100" s="13"/>
      <c r="E100" s="17">
        <v>25416640.909643754</v>
      </c>
      <c r="F100" s="17">
        <v>28634848.6919957</v>
      </c>
    </row>
    <row r="101" spans="2:6" ht="10.5" customHeight="1">
      <c r="B101" s="2"/>
      <c r="C101" s="18" t="s">
        <v>81</v>
      </c>
      <c r="D101" s="13"/>
      <c r="E101" s="17">
        <v>15934447.906641357</v>
      </c>
      <c r="F101" s="17">
        <v>23470207.71894824</v>
      </c>
    </row>
    <row r="102" spans="2:6" ht="10.5" customHeight="1">
      <c r="B102" s="2"/>
      <c r="C102" s="18" t="s">
        <v>12</v>
      </c>
      <c r="D102" s="13"/>
      <c r="E102" s="17">
        <v>8572381.645709777</v>
      </c>
      <c r="F102" s="17">
        <v>13633829.480476959</v>
      </c>
    </row>
    <row r="103" spans="2:6" ht="10.5" customHeight="1">
      <c r="B103" s="2"/>
      <c r="C103" s="18" t="s">
        <v>21</v>
      </c>
      <c r="D103" s="13"/>
      <c r="E103" s="17">
        <v>12037608.31633676</v>
      </c>
      <c r="F103" s="17">
        <v>17814031.49694064</v>
      </c>
    </row>
    <row r="104" spans="2:6" ht="10.5" customHeight="1">
      <c r="B104" s="2"/>
      <c r="C104" s="18" t="s">
        <v>22</v>
      </c>
      <c r="D104" s="13"/>
      <c r="E104" s="17">
        <v>14100992.420862772</v>
      </c>
      <c r="F104" s="17">
        <v>15999816.915434923</v>
      </c>
    </row>
    <row r="105" spans="2:6" ht="10.5" customHeight="1">
      <c r="B105" s="2"/>
      <c r="C105" s="18" t="s">
        <v>23</v>
      </c>
      <c r="D105" s="13"/>
      <c r="E105" s="17">
        <v>20916926.892182767</v>
      </c>
      <c r="F105" s="17">
        <v>26558067.156565156</v>
      </c>
    </row>
    <row r="106" spans="2:6" ht="10.5" customHeight="1">
      <c r="B106" s="2"/>
      <c r="C106" s="18" t="s">
        <v>24</v>
      </c>
      <c r="D106" s="13"/>
      <c r="E106" s="17">
        <v>7618720.335410173</v>
      </c>
      <c r="F106" s="17">
        <v>12778811.878171343</v>
      </c>
    </row>
    <row r="107" spans="2:6" ht="10.5" customHeight="1">
      <c r="B107" s="2"/>
      <c r="C107" s="18" t="s">
        <v>9</v>
      </c>
      <c r="D107" s="13"/>
      <c r="E107" s="17">
        <v>3423235.985282545</v>
      </c>
      <c r="F107" s="17"/>
    </row>
    <row r="108" spans="2:6" ht="10.5" customHeight="1">
      <c r="B108" s="2"/>
      <c r="C108" s="18" t="s">
        <v>25</v>
      </c>
      <c r="D108" s="13"/>
      <c r="E108" s="17">
        <v>61883411.006746754</v>
      </c>
      <c r="F108" s="17">
        <v>82745907.349396</v>
      </c>
    </row>
    <row r="109" spans="2:6" ht="10.5" customHeight="1">
      <c r="B109" s="2"/>
      <c r="C109" s="18" t="s">
        <v>26</v>
      </c>
      <c r="D109" s="13"/>
      <c r="E109" s="17">
        <v>44781847.139621735</v>
      </c>
      <c r="F109" s="17">
        <v>55401701.84074792</v>
      </c>
    </row>
    <row r="110" spans="2:6" ht="10.5" customHeight="1">
      <c r="B110" s="2"/>
      <c r="C110" s="18" t="s">
        <v>27</v>
      </c>
      <c r="D110" s="13"/>
      <c r="E110" s="17">
        <v>8792897.814472768</v>
      </c>
      <c r="F110" s="17">
        <v>11586728.263762565</v>
      </c>
    </row>
    <row r="111" spans="2:6" ht="10.5" customHeight="1">
      <c r="B111" s="2"/>
      <c r="C111" s="18" t="s">
        <v>28</v>
      </c>
      <c r="D111" s="13"/>
      <c r="E111" s="17">
        <v>22168279.909942765</v>
      </c>
      <c r="F111" s="17">
        <v>29543798.066662714</v>
      </c>
    </row>
    <row r="112" spans="2:6" ht="10.5" customHeight="1">
      <c r="B112" s="40"/>
      <c r="C112" s="42" t="s">
        <v>29</v>
      </c>
      <c r="D112" s="21"/>
      <c r="E112" s="41">
        <v>13656516.133257776</v>
      </c>
      <c r="F112" s="41">
        <v>17399918.394713506</v>
      </c>
    </row>
    <row r="113" spans="2:6" ht="10.5" customHeight="1">
      <c r="B113" s="2"/>
      <c r="C113" s="18" t="s">
        <v>30</v>
      </c>
      <c r="D113" s="13"/>
      <c r="E113" s="17">
        <v>10435245.368917774</v>
      </c>
      <c r="F113" s="17">
        <v>13063727.883049875</v>
      </c>
    </row>
    <row r="114" spans="2:6" ht="10.5" customHeight="1">
      <c r="B114" s="2"/>
      <c r="C114" s="18" t="s">
        <v>31</v>
      </c>
      <c r="D114" s="13"/>
      <c r="E114" s="17">
        <v>8552448.912255771</v>
      </c>
      <c r="F114" s="17">
        <v>11061094.951676438</v>
      </c>
    </row>
    <row r="115" spans="2:6" ht="10.5" customHeight="1">
      <c r="B115" s="2"/>
      <c r="C115" s="18" t="s">
        <v>32</v>
      </c>
      <c r="D115" s="13"/>
      <c r="E115" s="17">
        <v>21450804.30850574</v>
      </c>
      <c r="F115" s="17">
        <v>27806389.759826474</v>
      </c>
    </row>
    <row r="116" spans="2:6" ht="10.5" customHeight="1">
      <c r="B116" s="2"/>
      <c r="C116" s="13" t="s">
        <v>83</v>
      </c>
      <c r="D116" s="13"/>
      <c r="E116" s="17">
        <v>4932315.4708406655</v>
      </c>
      <c r="F116" s="17">
        <v>2251244.2663637046</v>
      </c>
    </row>
    <row r="117" spans="2:6" ht="10.5" customHeight="1">
      <c r="B117" s="2"/>
      <c r="C117" s="18" t="s">
        <v>33</v>
      </c>
      <c r="D117" s="13"/>
      <c r="E117" s="17">
        <v>20753269.55526176</v>
      </c>
      <c r="F117" s="17">
        <v>24221284.724198803</v>
      </c>
    </row>
    <row r="118" spans="2:6" ht="10.5" customHeight="1">
      <c r="B118" s="2"/>
      <c r="C118" s="18" t="s">
        <v>85</v>
      </c>
      <c r="D118" s="13"/>
      <c r="E118" s="17">
        <v>13631547.25835987</v>
      </c>
      <c r="F118" s="17">
        <v>15724527.476611892</v>
      </c>
    </row>
    <row r="119" spans="2:6" ht="10.5" customHeight="1">
      <c r="B119" s="2"/>
      <c r="C119" s="18" t="s">
        <v>34</v>
      </c>
      <c r="D119" s="13"/>
      <c r="E119" s="17">
        <v>33387330.961117785</v>
      </c>
      <c r="F119" s="17">
        <v>39867787.2821822</v>
      </c>
    </row>
    <row r="120" spans="2:6" ht="10.5" customHeight="1">
      <c r="B120" s="2"/>
      <c r="C120" s="18" t="s">
        <v>36</v>
      </c>
      <c r="D120" s="13"/>
      <c r="E120" s="17">
        <v>8147095</v>
      </c>
      <c r="F120" s="17">
        <v>15896991.32107572</v>
      </c>
    </row>
    <row r="121" spans="2:6" ht="10.5" customHeight="1">
      <c r="B121" s="2"/>
      <c r="C121" s="18" t="s">
        <v>35</v>
      </c>
      <c r="D121" s="13"/>
      <c r="E121" s="17">
        <v>1715071.8842681726</v>
      </c>
      <c r="F121" s="17"/>
    </row>
    <row r="122" spans="2:6" ht="10.5" customHeight="1">
      <c r="B122" s="2"/>
      <c r="C122" s="18" t="s">
        <v>37</v>
      </c>
      <c r="D122" s="13"/>
      <c r="E122" s="17">
        <v>2880462.768925772</v>
      </c>
      <c r="F122" s="17"/>
    </row>
    <row r="123" spans="2:6" ht="10.5" customHeight="1">
      <c r="B123" s="2"/>
      <c r="C123" s="18" t="s">
        <v>86</v>
      </c>
      <c r="D123" s="13"/>
      <c r="E123" s="17">
        <v>1732196.0113417725</v>
      </c>
      <c r="F123" s="17">
        <v>17209.92176460926</v>
      </c>
    </row>
    <row r="124" spans="2:6" ht="10.5" customHeight="1">
      <c r="B124" s="2"/>
      <c r="C124" s="18" t="s">
        <v>38</v>
      </c>
      <c r="D124" s="13"/>
      <c r="E124" s="17">
        <v>19974031.80666677</v>
      </c>
      <c r="F124" s="17">
        <v>22789197.942323055</v>
      </c>
    </row>
    <row r="125" spans="2:6" ht="10.5" customHeight="1">
      <c r="B125" s="2"/>
      <c r="C125" s="18" t="s">
        <v>39</v>
      </c>
      <c r="D125" s="13"/>
      <c r="E125" s="17">
        <v>51995640.68651974</v>
      </c>
      <c r="F125" s="17">
        <v>70484745.4620681</v>
      </c>
    </row>
    <row r="126" spans="2:6" ht="10.5" customHeight="1">
      <c r="B126" s="2"/>
      <c r="C126" s="18" t="s">
        <v>40</v>
      </c>
      <c r="D126" s="13"/>
      <c r="E126" s="17">
        <v>13789680.583957769</v>
      </c>
      <c r="F126" s="17">
        <v>16083059.071773633</v>
      </c>
    </row>
    <row r="127" spans="2:6" ht="10.5" customHeight="1">
      <c r="B127" s="2"/>
      <c r="C127" s="18" t="s">
        <v>41</v>
      </c>
      <c r="D127" s="13"/>
      <c r="E127" s="17">
        <v>3357811.7769847717</v>
      </c>
      <c r="F127" s="17">
        <v>2295047.9890413424</v>
      </c>
    </row>
    <row r="128" spans="2:6" ht="10.5" customHeight="1">
      <c r="B128" s="2"/>
      <c r="C128" s="18" t="s">
        <v>87</v>
      </c>
      <c r="D128" s="13"/>
      <c r="E128" s="17">
        <v>2424117.726234168</v>
      </c>
      <c r="F128" s="17">
        <v>1220151.2663151373</v>
      </c>
    </row>
    <row r="129" spans="2:6" ht="10.5" customHeight="1">
      <c r="B129" s="2"/>
      <c r="C129" s="18" t="s">
        <v>88</v>
      </c>
      <c r="D129" s="13"/>
      <c r="E129" s="17">
        <v>4849861.605467329</v>
      </c>
      <c r="F129" s="17">
        <v>5837032.447850561</v>
      </c>
    </row>
    <row r="130" spans="2:6" ht="10.5" customHeight="1">
      <c r="B130" s="2"/>
      <c r="C130" s="18" t="s">
        <v>42</v>
      </c>
      <c r="D130" s="13"/>
      <c r="E130" s="17">
        <v>8826744.654287774</v>
      </c>
      <c r="F130" s="17">
        <v>10583816.877233146</v>
      </c>
    </row>
    <row r="131" spans="2:6" ht="10.5" customHeight="1">
      <c r="B131" s="2"/>
      <c r="C131" s="18" t="s">
        <v>43</v>
      </c>
      <c r="D131" s="13"/>
      <c r="E131" s="17">
        <v>15909580.66069917</v>
      </c>
      <c r="F131" s="17">
        <v>19606788.637848124</v>
      </c>
    </row>
    <row r="132" spans="2:6" ht="10.5" customHeight="1">
      <c r="B132" s="2"/>
      <c r="C132" s="18" t="s">
        <v>44</v>
      </c>
      <c r="D132" s="13"/>
      <c r="E132" s="17">
        <v>18142755.49169677</v>
      </c>
      <c r="F132" s="17">
        <v>17207216.202321317</v>
      </c>
    </row>
    <row r="133" spans="2:6" ht="10.5" customHeight="1">
      <c r="B133" s="2"/>
      <c r="C133" s="18" t="s">
        <v>13</v>
      </c>
      <c r="D133" s="13"/>
      <c r="E133" s="17">
        <v>17175231.92271481</v>
      </c>
      <c r="F133" s="17">
        <v>21518579.60809049</v>
      </c>
    </row>
    <row r="134" spans="2:6" ht="10.5" customHeight="1">
      <c r="B134" s="2"/>
      <c r="C134" s="18" t="s">
        <v>45</v>
      </c>
      <c r="D134" s="13"/>
      <c r="E134" s="17">
        <v>4454765.568387973</v>
      </c>
      <c r="F134" s="17">
        <v>7665527.755720894</v>
      </c>
    </row>
    <row r="135" spans="2:6" ht="10.5" customHeight="1">
      <c r="B135" s="2"/>
      <c r="C135" s="18" t="s">
        <v>46</v>
      </c>
      <c r="D135" s="13"/>
      <c r="E135" s="17">
        <v>15915627.612685582</v>
      </c>
      <c r="F135" s="17">
        <v>18890305.072506517</v>
      </c>
    </row>
    <row r="136" spans="2:6" ht="10.5" customHeight="1">
      <c r="B136" s="2"/>
      <c r="C136" s="18" t="s">
        <v>47</v>
      </c>
      <c r="D136" s="13"/>
      <c r="E136" s="17">
        <v>74103943.51241721</v>
      </c>
      <c r="F136" s="17">
        <v>90612197.76418614</v>
      </c>
    </row>
    <row r="137" spans="2:6" ht="10.5" customHeight="1">
      <c r="B137" s="2"/>
      <c r="C137" s="18" t="s">
        <v>48</v>
      </c>
      <c r="D137" s="13"/>
      <c r="E137" s="17">
        <v>21461493.76481077</v>
      </c>
      <c r="F137" s="17">
        <v>22324366.461267672</v>
      </c>
    </row>
    <row r="138" spans="2:6" ht="10.5" customHeight="1">
      <c r="B138" s="2"/>
      <c r="C138" s="18" t="s">
        <v>49</v>
      </c>
      <c r="D138" s="13"/>
      <c r="E138" s="17">
        <v>31665699.238168765</v>
      </c>
      <c r="F138" s="17">
        <v>41231845.088071264</v>
      </c>
    </row>
    <row r="139" spans="2:6" ht="10.5" customHeight="1">
      <c r="B139" s="2"/>
      <c r="C139" s="18" t="s">
        <v>206</v>
      </c>
      <c r="D139" s="13"/>
      <c r="E139" s="17">
        <v>5664803</v>
      </c>
      <c r="F139" s="17">
        <v>8115219.590283476</v>
      </c>
    </row>
    <row r="140" spans="2:6" ht="10.5" customHeight="1">
      <c r="B140" s="2"/>
      <c r="C140" s="18" t="s">
        <v>178</v>
      </c>
      <c r="D140" s="13"/>
      <c r="E140" s="17">
        <v>16323170.033373779</v>
      </c>
      <c r="F140" s="17">
        <v>21759068.23692497</v>
      </c>
    </row>
    <row r="141" spans="2:6" ht="10.5" customHeight="1">
      <c r="B141" s="2"/>
      <c r="C141" s="18" t="s">
        <v>50</v>
      </c>
      <c r="D141" s="13"/>
      <c r="E141" s="17">
        <v>12953196.394461764</v>
      </c>
      <c r="F141" s="17">
        <v>21753257.168703876</v>
      </c>
    </row>
    <row r="142" spans="2:6" ht="10.5" customHeight="1">
      <c r="B142" s="2"/>
      <c r="C142" s="18" t="s">
        <v>51</v>
      </c>
      <c r="D142" s="13"/>
      <c r="E142" s="17">
        <v>17476069.508982774</v>
      </c>
      <c r="F142" s="17">
        <v>19746148.521667086</v>
      </c>
    </row>
    <row r="143" spans="2:6" ht="10.5" customHeight="1">
      <c r="B143" s="2"/>
      <c r="C143" s="18" t="s">
        <v>52</v>
      </c>
      <c r="D143" s="13"/>
      <c r="E143" s="17">
        <v>9478328.27691778</v>
      </c>
      <c r="F143" s="17">
        <v>15180490.026183283</v>
      </c>
    </row>
    <row r="144" spans="2:6" ht="10.5" customHeight="1">
      <c r="B144" s="2"/>
      <c r="C144" s="18" t="s">
        <v>53</v>
      </c>
      <c r="D144" s="13"/>
      <c r="E144" s="17">
        <v>64779355.829165764</v>
      </c>
      <c r="F144" s="17">
        <v>82146964.52254994</v>
      </c>
    </row>
    <row r="145" spans="2:6" ht="10.5" customHeight="1">
      <c r="B145" s="2"/>
      <c r="C145" s="18" t="s">
        <v>54</v>
      </c>
      <c r="D145" s="13"/>
      <c r="E145" s="17">
        <v>9799345.31833337</v>
      </c>
      <c r="F145" s="17">
        <v>12320983.788574014</v>
      </c>
    </row>
    <row r="146" spans="2:6" ht="10.5" customHeight="1">
      <c r="B146" s="2"/>
      <c r="C146" s="18" t="s">
        <v>55</v>
      </c>
      <c r="D146" s="13"/>
      <c r="E146" s="17">
        <v>16005711.03649277</v>
      </c>
      <c r="F146" s="17">
        <v>19226461.90886584</v>
      </c>
    </row>
    <row r="147" spans="2:6" ht="10.5" customHeight="1">
      <c r="B147" s="40"/>
      <c r="C147" s="42" t="s">
        <v>56</v>
      </c>
      <c r="D147" s="21"/>
      <c r="E147" s="41">
        <v>19081871.791545745</v>
      </c>
      <c r="F147" s="41">
        <v>24623783.186738245</v>
      </c>
    </row>
    <row r="148" spans="2:6" ht="10.5" customHeight="1">
      <c r="B148" s="2"/>
      <c r="C148" s="18" t="s">
        <v>89</v>
      </c>
      <c r="D148" s="13"/>
      <c r="E148" s="17">
        <v>2136650.842036205</v>
      </c>
      <c r="F148" s="17"/>
    </row>
    <row r="149" spans="2:6" ht="10.5" customHeight="1">
      <c r="B149" s="2"/>
      <c r="C149" s="18" t="s">
        <v>57</v>
      </c>
      <c r="D149" s="13"/>
      <c r="E149" s="17">
        <v>31929446.324797783</v>
      </c>
      <c r="F149" s="17">
        <v>39185495.9107484</v>
      </c>
    </row>
    <row r="150" spans="2:6" ht="10.5" customHeight="1">
      <c r="B150" s="2"/>
      <c r="C150" s="18" t="s">
        <v>58</v>
      </c>
      <c r="D150" s="13"/>
      <c r="E150" s="17">
        <v>19399497.251338746</v>
      </c>
      <c r="F150" s="17">
        <v>23772315.587715555</v>
      </c>
    </row>
    <row r="151" spans="2:6" ht="10.5" customHeight="1">
      <c r="B151" s="2"/>
      <c r="C151" s="18" t="s">
        <v>59</v>
      </c>
      <c r="D151" s="13"/>
      <c r="E151" s="17">
        <v>6852018.073265779</v>
      </c>
      <c r="F151" s="17">
        <v>7815869.82675071</v>
      </c>
    </row>
    <row r="152" spans="2:6" ht="10.5" customHeight="1">
      <c r="B152" s="2"/>
      <c r="C152" s="18" t="s">
        <v>60</v>
      </c>
      <c r="D152" s="13"/>
      <c r="E152" s="17">
        <v>3411446.1143477736</v>
      </c>
      <c r="F152" s="17">
        <v>3332674.1862936574</v>
      </c>
    </row>
    <row r="153" spans="2:6" ht="10.5" customHeight="1">
      <c r="B153" s="2"/>
      <c r="C153" s="18" t="s">
        <v>61</v>
      </c>
      <c r="D153" s="13"/>
      <c r="E153" s="17">
        <v>40475703.18455544</v>
      </c>
      <c r="F153" s="17">
        <v>46337025.80987683</v>
      </c>
    </row>
    <row r="154" spans="2:6" ht="10.5" customHeight="1">
      <c r="B154" s="2"/>
      <c r="C154" s="18" t="s">
        <v>62</v>
      </c>
      <c r="D154" s="13"/>
      <c r="E154" s="17">
        <v>5430204.436623774</v>
      </c>
      <c r="F154" s="17">
        <v>10990646.570540912</v>
      </c>
    </row>
    <row r="155" spans="2:6" ht="10.5" customHeight="1">
      <c r="B155" s="2"/>
      <c r="C155" s="18" t="s">
        <v>11</v>
      </c>
      <c r="D155" s="13"/>
      <c r="E155" s="17">
        <v>26280502.63963277</v>
      </c>
      <c r="F155" s="17">
        <v>31007329.936099757</v>
      </c>
    </row>
    <row r="156" spans="2:6" ht="10.5" customHeight="1">
      <c r="B156" s="2"/>
      <c r="C156" s="18" t="s">
        <v>63</v>
      </c>
      <c r="D156" s="13"/>
      <c r="E156" s="17">
        <v>14324572.07624659</v>
      </c>
      <c r="F156" s="17">
        <v>17189459.083142165</v>
      </c>
    </row>
    <row r="157" spans="2:6" ht="10.5" customHeight="1">
      <c r="B157" s="2"/>
      <c r="C157" s="18" t="s">
        <v>64</v>
      </c>
      <c r="D157" s="13"/>
      <c r="E157" s="17">
        <v>16516318.38648577</v>
      </c>
      <c r="F157" s="17">
        <v>19519985.19479013</v>
      </c>
    </row>
    <row r="158" spans="2:6" ht="10.5" customHeight="1">
      <c r="B158" s="2"/>
      <c r="C158" s="18" t="s">
        <v>65</v>
      </c>
      <c r="D158" s="13"/>
      <c r="E158" s="17">
        <v>17264070.92492274</v>
      </c>
      <c r="F158" s="17">
        <v>20028353.459341593</v>
      </c>
    </row>
    <row r="159" spans="2:6" ht="10.5" customHeight="1">
      <c r="B159" s="2"/>
      <c r="C159" s="18" t="s">
        <v>66</v>
      </c>
      <c r="D159" s="13"/>
      <c r="E159" s="17">
        <v>26680969.670324743</v>
      </c>
      <c r="F159" s="17">
        <v>34546627.89736025</v>
      </c>
    </row>
    <row r="160" spans="2:6" ht="10.5" customHeight="1">
      <c r="B160" s="2"/>
      <c r="C160" s="18" t="s">
        <v>14</v>
      </c>
      <c r="D160" s="13"/>
      <c r="E160" s="17">
        <v>29741789.06507778</v>
      </c>
      <c r="F160" s="17">
        <v>36883435.29337193</v>
      </c>
    </row>
    <row r="161" spans="2:6" ht="10.5" customHeight="1">
      <c r="B161" s="2"/>
      <c r="C161" s="18" t="s">
        <v>15</v>
      </c>
      <c r="D161" s="13"/>
      <c r="E161" s="17">
        <v>31750326.299717754</v>
      </c>
      <c r="F161" s="17">
        <v>35880938.0231842</v>
      </c>
    </row>
    <row r="162" spans="2:6" ht="10.5" customHeight="1">
      <c r="B162" s="2"/>
      <c r="C162" s="18" t="s">
        <v>67</v>
      </c>
      <c r="D162" s="13"/>
      <c r="E162" s="17">
        <v>31074258.750558376</v>
      </c>
      <c r="F162" s="17">
        <v>35092049.06262132</v>
      </c>
    </row>
    <row r="163" spans="2:6" ht="10.5" customHeight="1">
      <c r="B163" s="2"/>
      <c r="C163" s="18" t="s">
        <v>68</v>
      </c>
      <c r="D163" s="13"/>
      <c r="E163" s="17">
        <v>14737188.056147547</v>
      </c>
      <c r="F163" s="17">
        <v>14444567.540548712</v>
      </c>
    </row>
    <row r="164" spans="2:6" ht="10.5" customHeight="1">
      <c r="B164" s="2"/>
      <c r="C164" s="18" t="s">
        <v>69</v>
      </c>
      <c r="D164" s="13"/>
      <c r="E164" s="17">
        <v>5300183.686439973</v>
      </c>
      <c r="F164" s="17">
        <v>7249700.173096774</v>
      </c>
    </row>
    <row r="165" spans="2:6" ht="10.5" customHeight="1">
      <c r="B165" s="2"/>
      <c r="C165" s="18" t="s">
        <v>70</v>
      </c>
      <c r="D165" s="13"/>
      <c r="E165" s="17">
        <v>29333521.070438944</v>
      </c>
      <c r="F165" s="17">
        <v>34173437.487690516</v>
      </c>
    </row>
    <row r="166" spans="2:6" ht="10.5" customHeight="1">
      <c r="B166" s="2"/>
      <c r="C166" s="18" t="s">
        <v>71</v>
      </c>
      <c r="D166" s="13"/>
      <c r="E166" s="17">
        <v>9570693.19138998</v>
      </c>
      <c r="F166" s="17">
        <v>12118529.905463023</v>
      </c>
    </row>
    <row r="167" spans="2:6" ht="10.5" customHeight="1">
      <c r="B167" s="2"/>
      <c r="C167" s="18" t="s">
        <v>72</v>
      </c>
      <c r="D167" s="13"/>
      <c r="E167" s="17">
        <v>31218317.10038495</v>
      </c>
      <c r="F167" s="17">
        <v>35097833.602181196</v>
      </c>
    </row>
    <row r="168" spans="2:6" ht="10.5" customHeight="1">
      <c r="B168" s="2"/>
      <c r="C168" s="18" t="s">
        <v>73</v>
      </c>
      <c r="D168" s="13"/>
      <c r="E168" s="17">
        <v>17672288.758118987</v>
      </c>
      <c r="F168" s="17">
        <v>25553643.439350635</v>
      </c>
    </row>
    <row r="169" spans="2:6" ht="10.5" customHeight="1">
      <c r="B169" s="2"/>
      <c r="C169" s="18" t="s">
        <v>74</v>
      </c>
      <c r="D169" s="13"/>
      <c r="E169" s="17">
        <v>2445949.432222572</v>
      </c>
      <c r="F169" s="17">
        <v>2958220.57896035</v>
      </c>
    </row>
    <row r="170" spans="2:6" ht="10.5" customHeight="1">
      <c r="B170" s="2"/>
      <c r="C170" s="18" t="s">
        <v>75</v>
      </c>
      <c r="D170" s="13"/>
      <c r="E170" s="17">
        <v>13955068.93118717</v>
      </c>
      <c r="F170" s="17">
        <v>23523451.672291078</v>
      </c>
    </row>
    <row r="171" spans="2:6" ht="10.5" customHeight="1">
      <c r="B171" s="2"/>
      <c r="C171" s="18" t="s">
        <v>76</v>
      </c>
      <c r="D171" s="13"/>
      <c r="E171" s="17">
        <v>52586338.00191195</v>
      </c>
      <c r="F171" s="17">
        <v>51309582.235550724</v>
      </c>
    </row>
    <row r="172" spans="2:6" ht="10.5" customHeight="1">
      <c r="B172" s="2"/>
      <c r="C172" s="18" t="s">
        <v>77</v>
      </c>
      <c r="D172" s="13"/>
      <c r="E172" s="17">
        <v>5974677.885779372</v>
      </c>
      <c r="F172" s="17">
        <v>18818819.884749576</v>
      </c>
    </row>
    <row r="173" spans="2:6" ht="10.5" customHeight="1">
      <c r="B173" s="2"/>
      <c r="C173" s="18" t="s">
        <v>78</v>
      </c>
      <c r="D173" s="13"/>
      <c r="E173" s="17">
        <v>25048165.02192855</v>
      </c>
      <c r="F173" s="17"/>
    </row>
    <row r="174" spans="2:6" ht="10.5" customHeight="1">
      <c r="B174" s="2"/>
      <c r="C174" s="18" t="s">
        <v>79</v>
      </c>
      <c r="D174" s="13"/>
      <c r="E174" s="17">
        <v>8026930.934046771</v>
      </c>
      <c r="F174" s="17">
        <v>10719670.840874549</v>
      </c>
    </row>
    <row r="175" spans="2:6" ht="10.5" customHeight="1">
      <c r="B175" s="2"/>
      <c r="C175" s="18" t="s">
        <v>207</v>
      </c>
      <c r="D175" s="13"/>
      <c r="E175" s="17"/>
      <c r="F175" s="17">
        <v>1522637.9555408452</v>
      </c>
    </row>
    <row r="176" spans="2:6" ht="10.5" customHeight="1">
      <c r="B176" s="2"/>
      <c r="C176" s="18" t="s">
        <v>208</v>
      </c>
      <c r="D176" s="13"/>
      <c r="E176" s="17"/>
      <c r="F176" s="17">
        <v>1448127.2974894734</v>
      </c>
    </row>
    <row r="177" spans="2:6" ht="10.5" customHeight="1">
      <c r="B177" s="2"/>
      <c r="C177" s="18" t="s">
        <v>209</v>
      </c>
      <c r="D177" s="13"/>
      <c r="E177" s="17"/>
      <c r="F177" s="17">
        <v>34381418.43788443</v>
      </c>
    </row>
    <row r="178" spans="2:6" ht="10.5" customHeight="1">
      <c r="B178" s="2"/>
      <c r="C178" s="13"/>
      <c r="D178" s="13"/>
      <c r="E178" s="17"/>
      <c r="F178" s="17"/>
    </row>
    <row r="179" spans="2:6" ht="10.5" customHeight="1">
      <c r="B179" s="2"/>
      <c r="C179" s="20" t="s">
        <v>7</v>
      </c>
      <c r="D179" s="13"/>
      <c r="E179" s="17">
        <f>SUM(E97:E178)</f>
        <v>1428781852.1919463</v>
      </c>
      <c r="F179" s="17">
        <f>SUM(F97:F177)</f>
        <v>1771889508.4000003</v>
      </c>
    </row>
    <row r="180" spans="2:6" ht="10.5" customHeight="1">
      <c r="B180" s="2"/>
      <c r="C180" s="20"/>
      <c r="D180" s="13"/>
      <c r="E180" s="17"/>
      <c r="F180" s="17"/>
    </row>
    <row r="181" spans="2:6" ht="10.5" customHeight="1">
      <c r="B181" s="2"/>
      <c r="C181" s="20"/>
      <c r="D181" s="13"/>
      <c r="E181" s="17"/>
      <c r="F181" s="17"/>
    </row>
    <row r="182" spans="2:6" ht="10.5" customHeight="1">
      <c r="B182" s="40"/>
      <c r="C182" s="43"/>
      <c r="D182" s="21"/>
      <c r="E182" s="41"/>
      <c r="F182" s="41"/>
    </row>
    <row r="183" spans="2:6" ht="10.5" customHeight="1">
      <c r="B183" s="2"/>
      <c r="C183" s="10" t="s">
        <v>90</v>
      </c>
      <c r="D183" s="23"/>
      <c r="E183" s="17"/>
      <c r="F183" s="17"/>
    </row>
    <row r="184" spans="2:6" ht="10.5" customHeight="1">
      <c r="B184" s="2"/>
      <c r="C184" s="24"/>
      <c r="D184" s="13"/>
      <c r="E184" s="17"/>
      <c r="F184" s="17"/>
    </row>
    <row r="185" spans="2:6" ht="10.5" customHeight="1">
      <c r="B185" s="2"/>
      <c r="C185" s="24"/>
      <c r="D185" s="13"/>
      <c r="E185" s="17"/>
      <c r="F185" s="17"/>
    </row>
    <row r="186" spans="2:6" ht="10.5" customHeight="1">
      <c r="B186" s="2"/>
      <c r="C186" s="24" t="s">
        <v>91</v>
      </c>
      <c r="D186" s="13"/>
      <c r="E186" s="17"/>
      <c r="F186" s="17"/>
    </row>
    <row r="187" spans="2:6" ht="10.5" customHeight="1">
      <c r="B187" s="2"/>
      <c r="C187" s="24" t="s">
        <v>97</v>
      </c>
      <c r="D187" s="13"/>
      <c r="E187" s="17"/>
      <c r="F187" s="17"/>
    </row>
    <row r="188" spans="2:6" ht="10.5" customHeight="1">
      <c r="B188" s="2"/>
      <c r="C188" s="24" t="s">
        <v>210</v>
      </c>
      <c r="D188" s="13"/>
      <c r="E188" s="17"/>
      <c r="F188" s="17">
        <v>16156.609999999999</v>
      </c>
    </row>
    <row r="189" spans="2:6" ht="10.5" customHeight="1">
      <c r="B189" s="2"/>
      <c r="C189" s="24" t="s">
        <v>98</v>
      </c>
      <c r="D189" s="13"/>
      <c r="E189" s="17">
        <v>46981.191166000004</v>
      </c>
      <c r="F189" s="17"/>
    </row>
    <row r="190" spans="2:6" ht="10.5" customHeight="1">
      <c r="B190" s="2"/>
      <c r="C190" s="24" t="s">
        <v>10</v>
      </c>
      <c r="D190" s="13"/>
      <c r="E190" s="17"/>
      <c r="F190" s="17"/>
    </row>
    <row r="191" spans="2:6" ht="10.5" customHeight="1">
      <c r="B191" s="2"/>
      <c r="C191" s="24" t="s">
        <v>103</v>
      </c>
      <c r="D191" s="13"/>
      <c r="E191" s="17"/>
      <c r="F191" s="17"/>
    </row>
    <row r="192" spans="2:6" ht="10.5" customHeight="1">
      <c r="B192" s="2"/>
      <c r="C192" s="24" t="s">
        <v>105</v>
      </c>
      <c r="D192" s="13"/>
      <c r="E192" s="17"/>
      <c r="F192" s="17"/>
    </row>
    <row r="193" spans="2:6" ht="10.5" customHeight="1">
      <c r="B193" s="2"/>
      <c r="C193" s="24" t="s">
        <v>62</v>
      </c>
      <c r="D193" s="13"/>
      <c r="E193" s="17"/>
      <c r="F193" s="17"/>
    </row>
    <row r="194" spans="2:6" ht="10.5" customHeight="1">
      <c r="B194" s="2"/>
      <c r="C194" s="24" t="s">
        <v>211</v>
      </c>
      <c r="D194" s="13"/>
      <c r="E194" s="17"/>
      <c r="F194" s="17">
        <v>9078.5</v>
      </c>
    </row>
    <row r="195" spans="2:6" ht="10.5" customHeight="1">
      <c r="B195" s="2"/>
      <c r="C195" s="24" t="s">
        <v>69</v>
      </c>
      <c r="D195" s="13"/>
      <c r="E195" s="17"/>
      <c r="F195" s="17"/>
    </row>
    <row r="196" spans="2:6" ht="10.5" customHeight="1">
      <c r="B196" s="2"/>
      <c r="C196" s="20"/>
      <c r="D196" s="13"/>
      <c r="E196" s="17"/>
      <c r="F196" s="17"/>
    </row>
    <row r="197" spans="2:6" ht="10.5" customHeight="1">
      <c r="B197" s="2"/>
      <c r="C197" s="20" t="s">
        <v>7</v>
      </c>
      <c r="D197" s="13"/>
      <c r="E197" s="17">
        <f>E189</f>
        <v>46981.191166000004</v>
      </c>
      <c r="F197" s="17">
        <f>SUM(F185:F194)</f>
        <v>25235.11</v>
      </c>
    </row>
    <row r="198" spans="2:6" ht="10.5" customHeight="1">
      <c r="B198" s="2"/>
      <c r="C198" s="20"/>
      <c r="D198" s="13"/>
      <c r="E198" s="17"/>
      <c r="F198" s="17"/>
    </row>
    <row r="199" spans="2:6" ht="10.5" customHeight="1">
      <c r="B199" s="2"/>
      <c r="C199" s="10" t="s">
        <v>92</v>
      </c>
      <c r="D199" s="13"/>
      <c r="E199" s="17"/>
      <c r="F199" s="17"/>
    </row>
    <row r="200" spans="2:6" ht="10.5" customHeight="1">
      <c r="B200" s="2"/>
      <c r="C200" s="24"/>
      <c r="D200" s="13"/>
      <c r="E200" s="14"/>
      <c r="F200" s="14"/>
    </row>
    <row r="201" spans="2:6" ht="10.5" customHeight="1">
      <c r="B201" s="2"/>
      <c r="C201" s="13" t="s">
        <v>93</v>
      </c>
      <c r="D201" s="13"/>
      <c r="E201" s="22">
        <v>12700439.285058996</v>
      </c>
      <c r="F201" s="22">
        <v>12799901.399999999</v>
      </c>
    </row>
    <row r="202" spans="2:6" ht="10.5" customHeight="1">
      <c r="B202" s="2"/>
      <c r="C202" s="13" t="s">
        <v>94</v>
      </c>
      <c r="D202" s="13"/>
      <c r="E202" s="22">
        <v>9829892</v>
      </c>
      <c r="F202" s="22">
        <v>12843460.35</v>
      </c>
    </row>
    <row r="203" spans="2:6" ht="10.5" customHeight="1">
      <c r="B203" s="2"/>
      <c r="C203" s="13" t="s">
        <v>95</v>
      </c>
      <c r="D203" s="13"/>
      <c r="E203" s="22">
        <v>10308904.683591772</v>
      </c>
      <c r="F203" s="22">
        <v>10730084.420000002</v>
      </c>
    </row>
    <row r="204" spans="2:6" ht="10.5" customHeight="1">
      <c r="B204" s="2"/>
      <c r="C204" s="13" t="s">
        <v>91</v>
      </c>
      <c r="D204" s="13"/>
      <c r="E204" s="22">
        <v>12795402</v>
      </c>
      <c r="F204" s="22">
        <v>18111395.630000003</v>
      </c>
    </row>
    <row r="205" spans="2:6" ht="10.5" customHeight="1">
      <c r="B205" s="2"/>
      <c r="C205" s="13" t="s">
        <v>97</v>
      </c>
      <c r="D205" s="13"/>
      <c r="E205" s="22">
        <v>8807218</v>
      </c>
      <c r="F205" s="22">
        <v>8120703.519999999</v>
      </c>
    </row>
    <row r="206" spans="2:6" ht="10.5" customHeight="1">
      <c r="B206" s="2"/>
      <c r="C206" s="13" t="s">
        <v>96</v>
      </c>
      <c r="D206" s="13"/>
      <c r="E206" s="22">
        <v>11040441.851166</v>
      </c>
      <c r="F206" s="22">
        <v>14327418.3</v>
      </c>
    </row>
    <row r="207" spans="2:6" ht="10.5" customHeight="1">
      <c r="B207" s="2"/>
      <c r="C207" s="13" t="s">
        <v>82</v>
      </c>
      <c r="D207" s="13"/>
      <c r="E207" s="22">
        <v>15928006.199704252</v>
      </c>
      <c r="F207" s="22">
        <v>15786210.799999997</v>
      </c>
    </row>
    <row r="208" spans="2:6" ht="10.5" customHeight="1">
      <c r="B208" s="2"/>
      <c r="C208" s="13" t="s">
        <v>98</v>
      </c>
      <c r="D208" s="13"/>
      <c r="E208" s="22">
        <v>8647893.755436763</v>
      </c>
      <c r="F208" s="22">
        <v>8862533.600000001</v>
      </c>
    </row>
    <row r="209" spans="2:6" ht="10.5" customHeight="1">
      <c r="B209" s="2"/>
      <c r="C209" s="13" t="s">
        <v>37</v>
      </c>
      <c r="D209" s="13"/>
      <c r="E209" s="22">
        <v>11555930.122319998</v>
      </c>
      <c r="F209" s="22">
        <v>14816997.009999998</v>
      </c>
    </row>
    <row r="210" spans="2:6" ht="10.5" customHeight="1">
      <c r="B210" s="2"/>
      <c r="C210" s="13" t="s">
        <v>99</v>
      </c>
      <c r="D210" s="13"/>
      <c r="E210" s="22">
        <v>4940709.993263769</v>
      </c>
      <c r="F210" s="22">
        <v>6269799.309999998</v>
      </c>
    </row>
    <row r="211" spans="2:6" ht="10.5" customHeight="1">
      <c r="B211" s="2"/>
      <c r="C211" s="13" t="s">
        <v>86</v>
      </c>
      <c r="D211" s="13"/>
      <c r="E211" s="22">
        <v>10913659.596599108</v>
      </c>
      <c r="F211" s="22">
        <v>11329265.579999998</v>
      </c>
    </row>
    <row r="212" spans="2:6" ht="10.5" customHeight="1">
      <c r="B212" s="2"/>
      <c r="C212" s="13" t="s">
        <v>100</v>
      </c>
      <c r="D212" s="13"/>
      <c r="E212" s="22">
        <v>7914882.75608976</v>
      </c>
      <c r="F212" s="22">
        <v>9874268.93</v>
      </c>
    </row>
    <row r="213" spans="2:6" ht="10.5" customHeight="1">
      <c r="B213" s="2"/>
      <c r="C213" s="13" t="s">
        <v>101</v>
      </c>
      <c r="D213" s="13"/>
      <c r="E213" s="22">
        <v>4770455.127444765</v>
      </c>
      <c r="F213" s="22">
        <v>5957372.4</v>
      </c>
    </row>
    <row r="214" spans="2:6" ht="10.5" customHeight="1">
      <c r="B214" s="2"/>
      <c r="C214" s="13" t="s">
        <v>102</v>
      </c>
      <c r="D214" s="13"/>
      <c r="E214" s="22">
        <v>6888521.235939002</v>
      </c>
      <c r="F214" s="22">
        <v>9010737.12</v>
      </c>
    </row>
    <row r="215" spans="2:6" ht="10.5" customHeight="1">
      <c r="B215" s="2"/>
      <c r="C215" s="13" t="s">
        <v>5</v>
      </c>
      <c r="D215" s="13"/>
      <c r="E215" s="22">
        <v>10096961.44355476</v>
      </c>
      <c r="F215" s="22">
        <v>11611183.629999999</v>
      </c>
    </row>
    <row r="216" spans="2:6" ht="10.5" customHeight="1">
      <c r="B216" s="2"/>
      <c r="C216" s="13" t="s">
        <v>103</v>
      </c>
      <c r="D216" s="13"/>
      <c r="E216" s="22">
        <v>10810034.713926757</v>
      </c>
      <c r="F216" s="22">
        <v>11916139.739999998</v>
      </c>
    </row>
    <row r="217" spans="2:6" ht="10.5" customHeight="1">
      <c r="B217" s="40"/>
      <c r="C217" s="21" t="s">
        <v>104</v>
      </c>
      <c r="D217" s="21"/>
      <c r="E217" s="31">
        <v>6488584.8201527735</v>
      </c>
      <c r="F217" s="31">
        <v>7777444.500000001</v>
      </c>
    </row>
    <row r="218" spans="2:6" ht="10.5" customHeight="1">
      <c r="B218" s="2"/>
      <c r="C218" s="13" t="s">
        <v>105</v>
      </c>
      <c r="D218" s="13"/>
      <c r="E218" s="22">
        <v>16477814.918606102</v>
      </c>
      <c r="F218" s="22">
        <v>17391974.32</v>
      </c>
    </row>
    <row r="219" spans="2:6" ht="10.5" customHeight="1">
      <c r="B219" s="2"/>
      <c r="C219" s="13" t="s">
        <v>225</v>
      </c>
      <c r="D219" s="13"/>
      <c r="E219" s="22">
        <v>6362319</v>
      </c>
      <c r="F219" s="22">
        <v>10090280.500000002</v>
      </c>
    </row>
    <row r="220" spans="2:6" ht="10.5" customHeight="1">
      <c r="B220" s="2"/>
      <c r="C220" s="13" t="s">
        <v>106</v>
      </c>
      <c r="D220" s="13"/>
      <c r="E220" s="22">
        <v>7513599.554381763</v>
      </c>
      <c r="F220" s="22">
        <v>8085236.65</v>
      </c>
    </row>
    <row r="221" spans="2:6" ht="10.5" customHeight="1">
      <c r="B221" s="2"/>
      <c r="C221" s="13" t="s">
        <v>226</v>
      </c>
      <c r="D221" s="13"/>
      <c r="E221" s="22">
        <v>4443614</v>
      </c>
      <c r="F221" s="22">
        <v>8400090.18</v>
      </c>
    </row>
    <row r="222" spans="2:6" ht="10.5" customHeight="1">
      <c r="B222" s="2"/>
      <c r="C222" s="13" t="s">
        <v>107</v>
      </c>
      <c r="D222" s="13"/>
      <c r="E222" s="22">
        <v>6093850.36998377</v>
      </c>
      <c r="F222" s="22">
        <v>6346600.940000002</v>
      </c>
    </row>
    <row r="223" spans="2:6" ht="10.5" customHeight="1">
      <c r="B223" s="2"/>
      <c r="C223" s="13" t="s">
        <v>108</v>
      </c>
      <c r="D223" s="13"/>
      <c r="E223" s="22">
        <v>8120282.54419676</v>
      </c>
      <c r="F223" s="22">
        <v>8280095.6899999995</v>
      </c>
    </row>
    <row r="224" spans="2:6" ht="10.5" customHeight="1">
      <c r="B224" s="2"/>
      <c r="C224" s="13" t="s">
        <v>109</v>
      </c>
      <c r="D224" s="13"/>
      <c r="E224" s="22">
        <v>12867817.637817765</v>
      </c>
      <c r="F224" s="22">
        <v>13995482.510000002</v>
      </c>
    </row>
    <row r="225" spans="2:6" ht="10.5" customHeight="1">
      <c r="B225" s="2"/>
      <c r="C225" s="13" t="s">
        <v>110</v>
      </c>
      <c r="D225" s="13"/>
      <c r="E225" s="22">
        <v>6672246.470797765</v>
      </c>
      <c r="F225" s="22">
        <v>6090337.809999998</v>
      </c>
    </row>
    <row r="226" spans="2:6" ht="10.5" customHeight="1">
      <c r="B226" s="2"/>
      <c r="C226" s="13"/>
      <c r="D226" s="13"/>
      <c r="E226" s="22"/>
      <c r="F226" s="22"/>
    </row>
    <row r="227" spans="2:6" ht="10.5" customHeight="1">
      <c r="B227" s="2"/>
      <c r="C227" s="20" t="s">
        <v>7</v>
      </c>
      <c r="D227" s="13"/>
      <c r="E227" s="22">
        <f>SUM(E201:E226)</f>
        <v>232989482.08003238</v>
      </c>
      <c r="F227" s="22">
        <f>SUM(F201:F225)</f>
        <v>268825014.84</v>
      </c>
    </row>
    <row r="228" spans="2:6" ht="10.5" customHeight="1">
      <c r="B228" s="2"/>
      <c r="C228" s="20"/>
      <c r="D228" s="13"/>
      <c r="E228" s="22"/>
      <c r="F228" s="22"/>
    </row>
    <row r="229" spans="2:6" ht="10.5" customHeight="1">
      <c r="B229" s="2"/>
      <c r="C229" s="10" t="s">
        <v>179</v>
      </c>
      <c r="D229" s="13"/>
      <c r="E229" s="19"/>
      <c r="F229" s="19"/>
    </row>
    <row r="230" spans="2:6" ht="10.5" customHeight="1">
      <c r="B230" s="2"/>
      <c r="C230" s="25"/>
      <c r="D230" s="13"/>
      <c r="E230" s="19"/>
      <c r="F230" s="19"/>
    </row>
    <row r="231" spans="2:6" ht="10.5" customHeight="1">
      <c r="B231" s="2"/>
      <c r="C231" s="33" t="s">
        <v>93</v>
      </c>
      <c r="D231" s="13"/>
      <c r="E231" s="19">
        <v>15127.560000000001</v>
      </c>
      <c r="F231" s="19"/>
    </row>
    <row r="232" spans="2:6" ht="10.5" customHeight="1">
      <c r="B232" s="2"/>
      <c r="C232" s="33" t="s">
        <v>212</v>
      </c>
      <c r="D232" s="13"/>
      <c r="E232" s="19"/>
      <c r="F232" s="19"/>
    </row>
    <row r="233" spans="2:6" ht="10.5" customHeight="1">
      <c r="B233" s="2"/>
      <c r="C233" s="33" t="s">
        <v>213</v>
      </c>
      <c r="D233" s="13"/>
      <c r="E233" s="19"/>
      <c r="F233" s="19">
        <v>60043.240000000005</v>
      </c>
    </row>
    <row r="234" spans="2:6" ht="10.5" customHeight="1">
      <c r="B234" s="2"/>
      <c r="C234" s="33" t="s">
        <v>214</v>
      </c>
      <c r="D234" s="13"/>
      <c r="E234" s="19"/>
      <c r="F234" s="19">
        <v>43768.27</v>
      </c>
    </row>
    <row r="235" spans="2:6" ht="10.5" customHeight="1">
      <c r="B235" s="2"/>
      <c r="C235" s="33" t="s">
        <v>215</v>
      </c>
      <c r="D235" s="13"/>
      <c r="E235" s="19"/>
      <c r="F235" s="19">
        <v>25051.329999999998</v>
      </c>
    </row>
    <row r="236" spans="2:6" ht="10.5" customHeight="1">
      <c r="B236" s="2"/>
      <c r="C236" s="33" t="s">
        <v>10</v>
      </c>
      <c r="D236" s="13"/>
      <c r="E236" s="19"/>
      <c r="F236" s="19"/>
    </row>
    <row r="237" spans="2:6" ht="10.5" customHeight="1">
      <c r="B237" s="2"/>
      <c r="C237" s="13" t="s">
        <v>105</v>
      </c>
      <c r="D237" s="13"/>
      <c r="E237" s="22">
        <v>16606.800000000003</v>
      </c>
      <c r="F237" s="22"/>
    </row>
    <row r="238" spans="2:6" ht="10.5" customHeight="1">
      <c r="B238" s="2"/>
      <c r="C238" s="13" t="s">
        <v>216</v>
      </c>
      <c r="D238" s="13"/>
      <c r="E238" s="22"/>
      <c r="F238" s="22">
        <v>2461.73</v>
      </c>
    </row>
    <row r="239" spans="2:6" ht="10.5" customHeight="1">
      <c r="B239" s="2"/>
      <c r="C239" s="13" t="s">
        <v>217</v>
      </c>
      <c r="D239" s="13"/>
      <c r="E239" s="22"/>
      <c r="F239" s="22">
        <v>26407.68</v>
      </c>
    </row>
    <row r="240" spans="2:6" ht="10.5" customHeight="1">
      <c r="B240" s="2"/>
      <c r="C240" s="13"/>
      <c r="D240" s="13"/>
      <c r="E240" s="22"/>
      <c r="F240" s="22"/>
    </row>
    <row r="241" spans="2:6" ht="10.5" customHeight="1">
      <c r="B241" s="2"/>
      <c r="C241" s="20" t="s">
        <v>7</v>
      </c>
      <c r="D241" s="13"/>
      <c r="E241" s="22">
        <f>SUM(E231:E237)</f>
        <v>31734.360000000004</v>
      </c>
      <c r="F241" s="22">
        <f>SUM(F231:F239)</f>
        <v>157732.25</v>
      </c>
    </row>
    <row r="242" spans="2:6" ht="10.5" customHeight="1">
      <c r="B242" s="2"/>
      <c r="C242" s="13"/>
      <c r="D242" s="13"/>
      <c r="E242" s="22"/>
      <c r="F242" s="22"/>
    </row>
    <row r="243" spans="2:6" ht="10.5" customHeight="1">
      <c r="B243" s="2"/>
      <c r="C243" s="10" t="s">
        <v>111</v>
      </c>
      <c r="D243" s="13"/>
      <c r="E243" s="22"/>
      <c r="F243" s="22"/>
    </row>
    <row r="244" spans="2:6" ht="10.5" customHeight="1">
      <c r="B244" s="2"/>
      <c r="C244" s="20"/>
      <c r="D244" s="13"/>
      <c r="E244" s="22"/>
      <c r="F244" s="22"/>
    </row>
    <row r="245" spans="2:6" ht="10.5" customHeight="1">
      <c r="B245" s="2"/>
      <c r="C245" s="24" t="s">
        <v>212</v>
      </c>
      <c r="D245" s="13"/>
      <c r="E245" s="22"/>
      <c r="F245" s="22">
        <v>28525.48</v>
      </c>
    </row>
    <row r="246" spans="2:6" ht="10.5" customHeight="1">
      <c r="B246" s="2"/>
      <c r="C246" s="24" t="s">
        <v>35</v>
      </c>
      <c r="D246" s="13"/>
      <c r="E246" s="22"/>
      <c r="F246" s="22"/>
    </row>
    <row r="247" spans="2:6" ht="10.5" customHeight="1">
      <c r="B247" s="2"/>
      <c r="C247" s="24" t="s">
        <v>153</v>
      </c>
      <c r="D247" s="13"/>
      <c r="E247" s="22">
        <v>12508.025288</v>
      </c>
      <c r="F247" s="22"/>
    </row>
    <row r="248" spans="2:6" ht="10.5" customHeight="1">
      <c r="B248" s="2"/>
      <c r="C248" s="13"/>
      <c r="D248" s="13"/>
      <c r="E248" s="22"/>
      <c r="F248" s="22"/>
    </row>
    <row r="249" spans="2:6" ht="10.5" customHeight="1">
      <c r="B249" s="2"/>
      <c r="C249" s="20" t="s">
        <v>7</v>
      </c>
      <c r="D249" s="13"/>
      <c r="E249" s="22">
        <f>SUM(E246:E247)</f>
        <v>12508.025288</v>
      </c>
      <c r="F249" s="22">
        <f>SUM(F245)</f>
        <v>28525.48</v>
      </c>
    </row>
    <row r="250" spans="2:6" ht="10.5" customHeight="1">
      <c r="B250" s="2"/>
      <c r="C250" s="20"/>
      <c r="D250" s="13"/>
      <c r="E250" s="22"/>
      <c r="F250" s="22"/>
    </row>
    <row r="251" spans="2:6" ht="10.5" customHeight="1">
      <c r="B251" s="2"/>
      <c r="C251" s="20"/>
      <c r="D251" s="13"/>
      <c r="E251" s="22"/>
      <c r="F251" s="22"/>
    </row>
    <row r="252" spans="2:6" ht="10.5" customHeight="1">
      <c r="B252" s="40"/>
      <c r="C252" s="43"/>
      <c r="D252" s="21"/>
      <c r="E252" s="31"/>
      <c r="F252" s="31"/>
    </row>
    <row r="253" spans="2:6" ht="10.5" customHeight="1">
      <c r="B253" s="2"/>
      <c r="C253" s="10" t="s">
        <v>123</v>
      </c>
      <c r="D253" s="13"/>
      <c r="E253" s="19"/>
      <c r="F253" s="19"/>
    </row>
    <row r="254" spans="2:6" ht="10.5" customHeight="1">
      <c r="B254" s="2"/>
      <c r="C254" s="25"/>
      <c r="D254" s="13"/>
      <c r="E254" s="19"/>
      <c r="F254" s="19"/>
    </row>
    <row r="255" spans="2:6" ht="10.5" customHeight="1">
      <c r="B255" s="2"/>
      <c r="C255" s="33" t="s">
        <v>85</v>
      </c>
      <c r="D255" s="13"/>
      <c r="E255" s="19"/>
      <c r="F255" s="19">
        <v>33894.86</v>
      </c>
    </row>
    <row r="256" spans="2:6" ht="10.5" customHeight="1">
      <c r="B256" s="2"/>
      <c r="C256" s="13" t="s">
        <v>124</v>
      </c>
      <c r="D256" s="13"/>
      <c r="E256" s="22">
        <v>29304158.44837422</v>
      </c>
      <c r="F256" s="19">
        <v>31901140.430000003</v>
      </c>
    </row>
    <row r="257" spans="2:6" ht="10.5" customHeight="1">
      <c r="B257" s="2"/>
      <c r="C257" s="13" t="s">
        <v>125</v>
      </c>
      <c r="D257" s="13"/>
      <c r="E257" s="22">
        <v>21845409.074652098</v>
      </c>
      <c r="F257" s="19">
        <v>22416796.45</v>
      </c>
    </row>
    <row r="258" spans="2:6" ht="10.5" customHeight="1">
      <c r="B258" s="2"/>
      <c r="C258" s="13" t="s">
        <v>126</v>
      </c>
      <c r="D258" s="13"/>
      <c r="E258" s="22">
        <v>8034925.710332104</v>
      </c>
      <c r="F258" s="19">
        <v>8285253.59</v>
      </c>
    </row>
    <row r="259" spans="2:6" ht="10.5" customHeight="1">
      <c r="B259" s="2"/>
      <c r="C259" s="13" t="s">
        <v>227</v>
      </c>
      <c r="D259" s="13"/>
      <c r="E259" s="22">
        <v>32087277.7827085</v>
      </c>
      <c r="F259" s="19">
        <v>35933819.690000005</v>
      </c>
    </row>
    <row r="260" spans="2:6" ht="10.5" customHeight="1">
      <c r="B260" s="2"/>
      <c r="C260" s="13" t="s">
        <v>127</v>
      </c>
      <c r="D260" s="13"/>
      <c r="E260" s="22">
        <v>18730146.999576293</v>
      </c>
      <c r="F260" s="19">
        <v>15385077.77</v>
      </c>
    </row>
    <row r="261" spans="2:6" ht="10.5" customHeight="1">
      <c r="B261" s="2"/>
      <c r="C261" s="13" t="s">
        <v>128</v>
      </c>
      <c r="D261" s="13"/>
      <c r="E261" s="22">
        <v>11159472.096061869</v>
      </c>
      <c r="F261" s="19">
        <v>14042744.03</v>
      </c>
    </row>
    <row r="262" spans="2:6" ht="10.5" customHeight="1">
      <c r="B262" s="2"/>
      <c r="C262" s="13" t="s">
        <v>129</v>
      </c>
      <c r="D262" s="13"/>
      <c r="E262" s="22">
        <v>32006269.60036547</v>
      </c>
      <c r="F262" s="19">
        <v>32803993.130000003</v>
      </c>
    </row>
    <row r="263" spans="2:6" ht="10.5" customHeight="1">
      <c r="B263" s="2"/>
      <c r="C263" s="13" t="s">
        <v>130</v>
      </c>
      <c r="D263" s="13"/>
      <c r="E263" s="22">
        <v>4311486.86394781</v>
      </c>
      <c r="F263" s="19">
        <v>4299314.19</v>
      </c>
    </row>
    <row r="264" spans="2:6" ht="10.5" customHeight="1">
      <c r="B264" s="2"/>
      <c r="C264" s="13" t="s">
        <v>131</v>
      </c>
      <c r="D264" s="13"/>
      <c r="E264" s="22">
        <v>11579789.275070142</v>
      </c>
      <c r="F264" s="19">
        <v>17060320.510000005</v>
      </c>
    </row>
    <row r="265" spans="2:6" ht="10.5" customHeight="1">
      <c r="B265" s="2"/>
      <c r="C265" s="13" t="s">
        <v>114</v>
      </c>
      <c r="D265" s="13"/>
      <c r="E265" s="22">
        <v>12540735.9323</v>
      </c>
      <c r="F265" s="19">
        <v>15403903.859999998</v>
      </c>
    </row>
    <row r="266" spans="2:6" ht="10.5" customHeight="1">
      <c r="B266" s="2"/>
      <c r="C266" s="13" t="s">
        <v>115</v>
      </c>
      <c r="D266" s="13"/>
      <c r="E266" s="22">
        <v>43357922.46110858</v>
      </c>
      <c r="F266" s="19">
        <v>39858389.13000002</v>
      </c>
    </row>
    <row r="267" spans="2:6" ht="10.5" customHeight="1">
      <c r="B267" s="2"/>
      <c r="C267" s="13" t="s">
        <v>35</v>
      </c>
      <c r="D267" s="13"/>
      <c r="E267" s="22">
        <v>46898741.174388036</v>
      </c>
      <c r="F267" s="19">
        <v>47774204.690000005</v>
      </c>
    </row>
    <row r="268" spans="2:6" ht="10.5" customHeight="1">
      <c r="B268" s="2"/>
      <c r="C268" s="13" t="s">
        <v>132</v>
      </c>
      <c r="D268" s="13"/>
      <c r="E268" s="22">
        <v>9293639.980891015</v>
      </c>
      <c r="F268" s="19">
        <v>9817663.119999994</v>
      </c>
    </row>
    <row r="269" spans="2:6" ht="10.5" customHeight="1">
      <c r="B269" s="2"/>
      <c r="C269" s="13" t="s">
        <v>133</v>
      </c>
      <c r="D269" s="13"/>
      <c r="E269" s="22">
        <v>8252144.539305219</v>
      </c>
      <c r="F269" s="19">
        <v>9724254.650000002</v>
      </c>
    </row>
    <row r="270" spans="2:6" ht="10.5" customHeight="1">
      <c r="B270" s="2"/>
      <c r="C270" s="13" t="s">
        <v>134</v>
      </c>
      <c r="D270" s="13"/>
      <c r="E270" s="22">
        <v>12720518.282599503</v>
      </c>
      <c r="F270" s="19">
        <v>13222232.189999994</v>
      </c>
    </row>
    <row r="271" spans="2:6" ht="10.5" customHeight="1">
      <c r="B271" s="2"/>
      <c r="C271" s="13" t="s">
        <v>118</v>
      </c>
      <c r="D271" s="13"/>
      <c r="E271" s="22">
        <v>26917024.939848207</v>
      </c>
      <c r="F271" s="19">
        <v>25124433.15</v>
      </c>
    </row>
    <row r="272" spans="2:6" ht="10.5" customHeight="1">
      <c r="B272" s="2"/>
      <c r="C272" s="13" t="s">
        <v>135</v>
      </c>
      <c r="D272" s="13"/>
      <c r="E272" s="22">
        <v>47575189.82999999</v>
      </c>
      <c r="F272" s="19">
        <v>54304752.86000001</v>
      </c>
    </row>
    <row r="273" spans="2:6" ht="10.5" customHeight="1">
      <c r="B273" s="2"/>
      <c r="C273" s="13" t="s">
        <v>136</v>
      </c>
      <c r="D273" s="13"/>
      <c r="E273" s="22">
        <v>21885414.772507533</v>
      </c>
      <c r="F273" s="19">
        <v>25403334.469999984</v>
      </c>
    </row>
    <row r="274" spans="2:6" ht="10.5" customHeight="1">
      <c r="B274" s="2"/>
      <c r="C274" s="13" t="s">
        <v>137</v>
      </c>
      <c r="D274" s="13"/>
      <c r="E274" s="22">
        <v>14707085.880164351</v>
      </c>
      <c r="F274" s="19">
        <v>17401003.28000001</v>
      </c>
    </row>
    <row r="275" spans="2:6" ht="10.5" customHeight="1">
      <c r="B275" s="2"/>
      <c r="C275" s="13" t="s">
        <v>138</v>
      </c>
      <c r="D275" s="13"/>
      <c r="E275" s="22">
        <v>15490115.241237741</v>
      </c>
      <c r="F275" s="19">
        <v>20992624.439999994</v>
      </c>
    </row>
    <row r="276" spans="2:6" ht="10.5" customHeight="1">
      <c r="B276" s="2"/>
      <c r="C276" s="13" t="s">
        <v>120</v>
      </c>
      <c r="D276" s="13"/>
      <c r="E276" s="22">
        <v>14675847.353346838</v>
      </c>
      <c r="F276" s="19">
        <v>17166503.1</v>
      </c>
    </row>
    <row r="277" spans="2:6" ht="10.5" customHeight="1">
      <c r="B277" s="2"/>
      <c r="C277" s="13" t="s">
        <v>139</v>
      </c>
      <c r="D277" s="13"/>
      <c r="E277" s="22">
        <v>10798501.928187387</v>
      </c>
      <c r="F277" s="19">
        <v>19292156.400000006</v>
      </c>
    </row>
    <row r="278" spans="2:6" ht="10.5" customHeight="1">
      <c r="B278" s="2"/>
      <c r="C278" s="13" t="s">
        <v>140</v>
      </c>
      <c r="D278" s="13"/>
      <c r="E278" s="22">
        <v>11805798.888559848</v>
      </c>
      <c r="F278" s="19">
        <v>18030805.75</v>
      </c>
    </row>
    <row r="279" spans="2:6" ht="10.5" customHeight="1">
      <c r="B279" s="2"/>
      <c r="C279" s="13" t="s">
        <v>141</v>
      </c>
      <c r="D279" s="13"/>
      <c r="E279" s="22">
        <v>5969639.025391804</v>
      </c>
      <c r="F279" s="19">
        <v>8717693.049999997</v>
      </c>
    </row>
    <row r="280" spans="2:6" ht="10.5" customHeight="1">
      <c r="B280" s="2"/>
      <c r="C280" s="13" t="s">
        <v>121</v>
      </c>
      <c r="D280" s="13"/>
      <c r="E280" s="22">
        <v>11108319.18022766</v>
      </c>
      <c r="F280" s="19">
        <v>13481312.570000006</v>
      </c>
    </row>
    <row r="281" spans="2:6" ht="10.5" customHeight="1">
      <c r="B281" s="2"/>
      <c r="C281" s="13" t="s">
        <v>142</v>
      </c>
      <c r="D281" s="13"/>
      <c r="E281" s="22">
        <v>5885450.033770686</v>
      </c>
      <c r="F281" s="19">
        <v>6863302.870000005</v>
      </c>
    </row>
    <row r="282" spans="2:6" ht="10.5" customHeight="1">
      <c r="B282" s="2"/>
      <c r="C282" s="13" t="s">
        <v>170</v>
      </c>
      <c r="D282" s="13"/>
      <c r="E282" s="22">
        <v>50321.71</v>
      </c>
      <c r="F282" s="19"/>
    </row>
    <row r="283" spans="2:6" ht="10.5" customHeight="1">
      <c r="B283" s="2"/>
      <c r="C283" s="13" t="s">
        <v>143</v>
      </c>
      <c r="D283" s="13"/>
      <c r="E283" s="22">
        <v>11267204.041406889</v>
      </c>
      <c r="F283" s="19">
        <v>19860481.790000007</v>
      </c>
    </row>
    <row r="284" spans="2:6" ht="10.5" customHeight="1">
      <c r="B284" s="2"/>
      <c r="C284" s="13" t="s">
        <v>144</v>
      </c>
      <c r="D284" s="13"/>
      <c r="E284" s="22">
        <v>21322876.47530281</v>
      </c>
      <c r="F284" s="19">
        <v>24622512.979999997</v>
      </c>
    </row>
    <row r="285" spans="2:6" ht="10.5" customHeight="1">
      <c r="B285" s="2"/>
      <c r="C285" s="13" t="s">
        <v>145</v>
      </c>
      <c r="D285" s="13"/>
      <c r="E285" s="22">
        <v>5414989.330446535</v>
      </c>
      <c r="F285" s="19">
        <v>6287473.219999999</v>
      </c>
    </row>
    <row r="286" spans="2:6" ht="10.5" customHeight="1">
      <c r="B286" s="2"/>
      <c r="C286" s="13"/>
      <c r="D286" s="13"/>
      <c r="E286" s="22"/>
      <c r="F286" s="22"/>
    </row>
    <row r="287" spans="2:6" ht="10.5" customHeight="1">
      <c r="B287" s="40"/>
      <c r="C287" s="43" t="s">
        <v>7</v>
      </c>
      <c r="D287" s="21"/>
      <c r="E287" s="31">
        <f>SUM(E255:E286)</f>
        <v>526996416.85207903</v>
      </c>
      <c r="F287" s="31">
        <f>SUM(F255:F285)</f>
        <v>595511392.22</v>
      </c>
    </row>
    <row r="288" spans="2:6" ht="10.5" customHeight="1">
      <c r="B288" s="2"/>
      <c r="C288" s="20"/>
      <c r="D288" s="13"/>
      <c r="E288" s="22"/>
      <c r="F288" s="22"/>
    </row>
    <row r="289" spans="2:6" ht="10.5" customHeight="1">
      <c r="B289" s="2"/>
      <c r="C289" s="10" t="s">
        <v>146</v>
      </c>
      <c r="D289" s="13"/>
      <c r="E289" s="19"/>
      <c r="F289" s="19"/>
    </row>
    <row r="290" spans="2:6" ht="10.5" customHeight="1">
      <c r="B290" s="2"/>
      <c r="C290" s="13"/>
      <c r="D290" s="13"/>
      <c r="E290" s="19"/>
      <c r="F290" s="19"/>
    </row>
    <row r="291" spans="2:6" ht="10.5" customHeight="1">
      <c r="B291" s="2"/>
      <c r="C291" s="13" t="s">
        <v>113</v>
      </c>
      <c r="D291" s="13"/>
      <c r="E291" s="19">
        <v>7589083.719046003</v>
      </c>
      <c r="F291" s="19">
        <v>11957549.749999998</v>
      </c>
    </row>
    <row r="292" spans="2:6" ht="10.5" customHeight="1">
      <c r="B292" s="2"/>
      <c r="C292" s="13" t="s">
        <v>147</v>
      </c>
      <c r="D292" s="13"/>
      <c r="E292" s="22">
        <v>14185103.619566001</v>
      </c>
      <c r="F292" s="19">
        <v>17835944.9</v>
      </c>
    </row>
    <row r="293" spans="2:6" ht="10.5" customHeight="1">
      <c r="B293" s="2"/>
      <c r="C293" s="13" t="s">
        <v>148</v>
      </c>
      <c r="D293" s="13"/>
      <c r="E293" s="22">
        <v>14749246.482249986</v>
      </c>
      <c r="F293" s="19">
        <v>15857334.61</v>
      </c>
    </row>
    <row r="294" spans="2:6" ht="10.5" customHeight="1">
      <c r="B294" s="2"/>
      <c r="C294" s="13" t="s">
        <v>149</v>
      </c>
      <c r="D294" s="13"/>
      <c r="E294" s="22">
        <v>9146931.692874994</v>
      </c>
      <c r="F294" s="19">
        <v>11238532.6</v>
      </c>
    </row>
    <row r="295" spans="2:6" ht="10.5" customHeight="1">
      <c r="B295" s="2"/>
      <c r="C295" s="13" t="s">
        <v>36</v>
      </c>
      <c r="D295" s="13"/>
      <c r="E295" s="22">
        <v>49557.90334</v>
      </c>
      <c r="F295" s="19"/>
    </row>
    <row r="296" spans="2:6" ht="10.5" customHeight="1">
      <c r="B296" s="2"/>
      <c r="C296" s="13" t="s">
        <v>150</v>
      </c>
      <c r="D296" s="13"/>
      <c r="E296" s="22">
        <v>13915362.49855299</v>
      </c>
      <c r="F296" s="19">
        <v>13138210.2</v>
      </c>
    </row>
    <row r="297" spans="2:6" ht="10.5" customHeight="1">
      <c r="B297" s="2"/>
      <c r="C297" s="13" t="s">
        <v>116</v>
      </c>
      <c r="D297" s="13"/>
      <c r="E297" s="22">
        <v>4237561.7995320065</v>
      </c>
      <c r="F297" s="19">
        <v>9133605.930000003</v>
      </c>
    </row>
    <row r="298" spans="2:6" ht="10.5" customHeight="1">
      <c r="B298" s="2"/>
      <c r="C298" s="13" t="s">
        <v>119</v>
      </c>
      <c r="D298" s="13"/>
      <c r="E298" s="22">
        <v>22373271.852404427</v>
      </c>
      <c r="F298" s="19">
        <v>25308405.859999996</v>
      </c>
    </row>
    <row r="299" spans="2:6" ht="10.5" customHeight="1">
      <c r="B299" s="2"/>
      <c r="C299" s="13" t="s">
        <v>151</v>
      </c>
      <c r="D299" s="13"/>
      <c r="E299" s="22">
        <v>7610881.14141999</v>
      </c>
      <c r="F299" s="19">
        <v>10196985.200000001</v>
      </c>
    </row>
    <row r="300" spans="2:6" ht="10.5" customHeight="1">
      <c r="B300" s="2"/>
      <c r="C300" s="13" t="s">
        <v>152</v>
      </c>
      <c r="D300" s="13"/>
      <c r="E300" s="22">
        <v>7870651.7880390035</v>
      </c>
      <c r="F300" s="19">
        <v>8509454.26</v>
      </c>
    </row>
    <row r="301" spans="2:6" ht="10.5" customHeight="1">
      <c r="B301" s="2"/>
      <c r="C301" s="13" t="s">
        <v>105</v>
      </c>
      <c r="D301" s="13"/>
      <c r="E301" s="22">
        <v>412359.024</v>
      </c>
      <c r="F301" s="19">
        <v>18716.15</v>
      </c>
    </row>
    <row r="302" spans="2:6" ht="10.5" customHeight="1">
      <c r="B302" s="2"/>
      <c r="C302" s="13" t="s">
        <v>154</v>
      </c>
      <c r="D302" s="13"/>
      <c r="E302" s="22">
        <v>18408346.573192004</v>
      </c>
      <c r="F302" s="19">
        <v>23905504.300000004</v>
      </c>
    </row>
    <row r="303" spans="2:6" ht="10.5" customHeight="1">
      <c r="B303" s="2"/>
      <c r="C303" s="13" t="s">
        <v>155</v>
      </c>
      <c r="D303" s="13"/>
      <c r="E303" s="22">
        <v>6772269.273659997</v>
      </c>
      <c r="F303" s="19">
        <v>9855492.330000002</v>
      </c>
    </row>
    <row r="304" spans="2:6" ht="10.5" customHeight="1">
      <c r="B304" s="2"/>
      <c r="C304" s="13" t="s">
        <v>156</v>
      </c>
      <c r="D304" s="13"/>
      <c r="E304" s="22">
        <v>6049234.094394998</v>
      </c>
      <c r="F304" s="19">
        <v>7177515.13</v>
      </c>
    </row>
    <row r="305" spans="2:6" ht="10.5" customHeight="1">
      <c r="B305" s="2"/>
      <c r="C305" s="13" t="s">
        <v>157</v>
      </c>
      <c r="D305" s="13"/>
      <c r="E305" s="22">
        <v>2806203.591124003</v>
      </c>
      <c r="F305" s="19">
        <v>3603918.919999999</v>
      </c>
    </row>
    <row r="306" spans="2:6" ht="10.5" customHeight="1">
      <c r="B306" s="2"/>
      <c r="C306" s="13"/>
      <c r="D306" s="13"/>
      <c r="E306" s="22"/>
      <c r="F306" s="22"/>
    </row>
    <row r="307" spans="2:6" ht="10.5" customHeight="1">
      <c r="B307" s="2"/>
      <c r="C307" s="20" t="s">
        <v>7</v>
      </c>
      <c r="D307" s="13"/>
      <c r="E307" s="17">
        <f>SUM(E291:E305)</f>
        <v>136176065.0533964</v>
      </c>
      <c r="F307" s="17">
        <f>SUM(F291:F305)</f>
        <v>167737170.14000002</v>
      </c>
    </row>
    <row r="308" spans="2:6" ht="10.5" customHeight="1">
      <c r="B308" s="2"/>
      <c r="C308" s="20"/>
      <c r="D308" s="13"/>
      <c r="E308" s="17"/>
      <c r="F308" s="17"/>
    </row>
    <row r="309" spans="2:6" ht="10.5" customHeight="1">
      <c r="B309" s="2"/>
      <c r="C309" s="10" t="s">
        <v>158</v>
      </c>
      <c r="D309" s="16"/>
      <c r="E309" s="19"/>
      <c r="F309" s="19"/>
    </row>
    <row r="310" spans="2:6" ht="10.5" customHeight="1">
      <c r="B310" s="2"/>
      <c r="C310" s="16"/>
      <c r="D310" s="13"/>
      <c r="E310" s="19"/>
      <c r="F310" s="19"/>
    </row>
    <row r="311" spans="2:6" ht="10.5" customHeight="1">
      <c r="B311" s="2"/>
      <c r="C311" s="24" t="s">
        <v>112</v>
      </c>
      <c r="D311" s="13"/>
      <c r="E311" s="19">
        <v>8566439.358528806</v>
      </c>
      <c r="F311" s="19">
        <v>10349032.63</v>
      </c>
    </row>
    <row r="312" spans="2:6" ht="10.5" customHeight="1">
      <c r="B312" s="2"/>
      <c r="C312" s="24" t="s">
        <v>159</v>
      </c>
      <c r="D312" s="13"/>
      <c r="E312" s="22">
        <v>6989523.022711803</v>
      </c>
      <c r="F312" s="19">
        <v>9522125.56</v>
      </c>
    </row>
    <row r="313" spans="2:6" ht="10.5" customHeight="1">
      <c r="B313" s="2"/>
      <c r="C313" s="13" t="s">
        <v>160</v>
      </c>
      <c r="D313" s="13"/>
      <c r="E313" s="22">
        <v>22851644.645941798</v>
      </c>
      <c r="F313" s="19">
        <v>26185228.960000005</v>
      </c>
    </row>
    <row r="314" spans="2:6" ht="10.5" customHeight="1">
      <c r="B314" s="2"/>
      <c r="C314" s="13" t="s">
        <v>161</v>
      </c>
      <c r="D314" s="13"/>
      <c r="E314" s="22">
        <v>4461548.567409807</v>
      </c>
      <c r="F314" s="19">
        <v>4700043.18</v>
      </c>
    </row>
    <row r="315" spans="2:6" ht="10.5" customHeight="1">
      <c r="B315" s="2"/>
      <c r="C315" s="13" t="s">
        <v>84</v>
      </c>
      <c r="D315" s="13"/>
      <c r="E315" s="22">
        <v>2200488.0961216674</v>
      </c>
      <c r="F315" s="19">
        <v>6602016.609999999</v>
      </c>
    </row>
    <row r="316" spans="2:6" ht="10.5" customHeight="1">
      <c r="B316" s="5"/>
      <c r="C316" s="13" t="s">
        <v>117</v>
      </c>
      <c r="D316" s="13"/>
      <c r="E316" s="22">
        <v>12318222.587298805</v>
      </c>
      <c r="F316" s="19">
        <v>14594632.250000002</v>
      </c>
    </row>
    <row r="317" spans="2:6" ht="10.5" customHeight="1">
      <c r="B317" s="5"/>
      <c r="C317" s="13" t="s">
        <v>162</v>
      </c>
      <c r="D317" s="13"/>
      <c r="E317" s="22">
        <v>19361831.5428298</v>
      </c>
      <c r="F317" s="19">
        <v>24860829.780000005</v>
      </c>
    </row>
    <row r="318" spans="2:6" ht="10.5" customHeight="1">
      <c r="B318" s="1"/>
      <c r="C318" s="13" t="s">
        <v>180</v>
      </c>
      <c r="D318" s="13"/>
      <c r="E318" s="22">
        <v>8087369.672901812</v>
      </c>
      <c r="F318" s="19">
        <v>12886636.22</v>
      </c>
    </row>
    <row r="319" spans="2:6" ht="10.5" customHeight="1">
      <c r="B319" s="1"/>
      <c r="C319" s="13" t="s">
        <v>163</v>
      </c>
      <c r="D319" s="13"/>
      <c r="E319" s="22">
        <v>2073484.6983818098</v>
      </c>
      <c r="F319" s="19">
        <v>3952134.3099999996</v>
      </c>
    </row>
    <row r="320" spans="2:6" ht="10.5" customHeight="1">
      <c r="B320" s="5"/>
      <c r="C320" s="13" t="s">
        <v>164</v>
      </c>
      <c r="D320" s="13"/>
      <c r="E320" s="22">
        <v>6862895.502278815</v>
      </c>
      <c r="F320" s="19">
        <v>9266330.239999998</v>
      </c>
    </row>
    <row r="321" spans="2:6" ht="10.5" customHeight="1">
      <c r="B321" s="2"/>
      <c r="C321" s="13" t="s">
        <v>165</v>
      </c>
      <c r="D321" s="13"/>
      <c r="E321" s="22">
        <v>9907908.316677796</v>
      </c>
      <c r="F321" s="19">
        <v>12295376.17</v>
      </c>
    </row>
    <row r="322" spans="2:6" ht="10.5" customHeight="1">
      <c r="B322" s="40"/>
      <c r="C322" s="21" t="s">
        <v>166</v>
      </c>
      <c r="D322" s="21"/>
      <c r="E322" s="31">
        <v>6610695.925134165</v>
      </c>
      <c r="F322" s="44">
        <v>8937001.19</v>
      </c>
    </row>
    <row r="323" spans="2:6" ht="10.5" customHeight="1">
      <c r="B323" s="2"/>
      <c r="C323" s="13" t="s">
        <v>167</v>
      </c>
      <c r="D323" s="13"/>
      <c r="E323" s="22">
        <v>4697022.20892881</v>
      </c>
      <c r="F323" s="19">
        <v>5827327.510000001</v>
      </c>
    </row>
    <row r="324" spans="2:6" ht="10.5" customHeight="1">
      <c r="B324" s="2"/>
      <c r="C324" s="13" t="s">
        <v>153</v>
      </c>
      <c r="D324" s="13"/>
      <c r="E324" s="22">
        <v>7041031.067965812</v>
      </c>
      <c r="F324" s="19">
        <v>10542308.650000002</v>
      </c>
    </row>
    <row r="325" spans="2:6" ht="10.5" customHeight="1">
      <c r="B325" s="2"/>
      <c r="C325" s="13" t="s">
        <v>168</v>
      </c>
      <c r="D325" s="13"/>
      <c r="E325" s="22">
        <v>4412645.372427816</v>
      </c>
      <c r="F325" s="19">
        <v>9757536.38</v>
      </c>
    </row>
    <row r="326" spans="2:6" ht="10.5" customHeight="1">
      <c r="B326" s="2"/>
      <c r="C326" s="13" t="s">
        <v>169</v>
      </c>
      <c r="D326" s="13"/>
      <c r="E326" s="19">
        <v>9031483.74494379</v>
      </c>
      <c r="F326" s="19">
        <v>7671418.42</v>
      </c>
    </row>
    <row r="327" spans="2:6" ht="10.5" customHeight="1">
      <c r="B327" s="2"/>
      <c r="C327" s="13" t="s">
        <v>170</v>
      </c>
      <c r="D327" s="13"/>
      <c r="E327" s="19">
        <v>4521886.190666364</v>
      </c>
      <c r="F327" s="19">
        <v>10054827.569999997</v>
      </c>
    </row>
    <row r="328" spans="2:6" ht="10.5" customHeight="1">
      <c r="B328" s="2"/>
      <c r="C328" s="13" t="s">
        <v>122</v>
      </c>
      <c r="D328" s="13"/>
      <c r="E328" s="19">
        <v>6633074.285830671</v>
      </c>
      <c r="F328" s="19">
        <v>7161302.779999999</v>
      </c>
    </row>
    <row r="329" spans="2:6" ht="10.5" customHeight="1">
      <c r="B329" s="2"/>
      <c r="C329" s="13"/>
      <c r="D329" s="13"/>
      <c r="E329" s="22"/>
      <c r="F329" s="22"/>
    </row>
    <row r="330" spans="2:6" ht="10.5" customHeight="1">
      <c r="B330" s="2"/>
      <c r="C330" s="20" t="s">
        <v>7</v>
      </c>
      <c r="D330" s="13"/>
      <c r="E330" s="22">
        <f>SUM(E311:E329)</f>
        <v>146629194.80698016</v>
      </c>
      <c r="F330" s="22">
        <f>SUM(F311:F328)</f>
        <v>195166108.40999997</v>
      </c>
    </row>
    <row r="331" spans="2:6" ht="10.5" customHeight="1">
      <c r="B331" s="2"/>
      <c r="C331" s="20"/>
      <c r="D331" s="13"/>
      <c r="E331" s="22"/>
      <c r="F331" s="22"/>
    </row>
    <row r="332" spans="2:6" ht="10.5" customHeight="1">
      <c r="B332" s="2"/>
      <c r="C332" s="26" t="s">
        <v>171</v>
      </c>
      <c r="D332" s="13"/>
      <c r="E332" s="22"/>
      <c r="F332" s="22"/>
    </row>
    <row r="333" spans="2:6" ht="10.5" customHeight="1">
      <c r="B333" s="2"/>
      <c r="C333" s="20"/>
      <c r="D333" s="13"/>
      <c r="E333" s="17"/>
      <c r="F333" s="17"/>
    </row>
    <row r="334" spans="2:6" ht="10.5" customHeight="1">
      <c r="B334" s="2"/>
      <c r="C334" s="11" t="s">
        <v>85</v>
      </c>
      <c r="D334" s="13"/>
      <c r="E334" s="17">
        <v>5286.5008</v>
      </c>
      <c r="F334" s="17">
        <v>2202.44</v>
      </c>
    </row>
    <row r="335" spans="2:6" ht="10.5" customHeight="1">
      <c r="B335" s="2"/>
      <c r="C335" s="11" t="s">
        <v>36</v>
      </c>
      <c r="D335" s="13"/>
      <c r="E335" s="17"/>
      <c r="F335" s="17"/>
    </row>
    <row r="336" spans="2:6" ht="10.5" customHeight="1">
      <c r="B336" s="2"/>
      <c r="C336" s="11" t="s">
        <v>71</v>
      </c>
      <c r="D336" s="13"/>
      <c r="E336" s="17">
        <v>40485.48759999999</v>
      </c>
      <c r="F336" s="17"/>
    </row>
    <row r="337" spans="2:6" ht="10.5" customHeight="1">
      <c r="B337" s="2"/>
      <c r="C337" s="11" t="s">
        <v>185</v>
      </c>
      <c r="D337" s="13"/>
      <c r="E337" s="17">
        <v>14600.195</v>
      </c>
      <c r="F337" s="17"/>
    </row>
    <row r="338" spans="2:6" ht="10.5" customHeight="1">
      <c r="B338" s="2"/>
      <c r="C338" s="11" t="s">
        <v>6</v>
      </c>
      <c r="D338" s="13"/>
      <c r="E338" s="17">
        <v>26313.42</v>
      </c>
      <c r="F338" s="17">
        <v>18931.5</v>
      </c>
    </row>
    <row r="339" spans="2:6" ht="10.5" customHeight="1">
      <c r="B339" s="2"/>
      <c r="C339" s="11" t="s">
        <v>124</v>
      </c>
      <c r="D339" s="13"/>
      <c r="E339" s="17">
        <v>818880.1599999999</v>
      </c>
      <c r="F339" s="17">
        <v>153193.38</v>
      </c>
    </row>
    <row r="340" spans="2:6" ht="10.5" customHeight="1">
      <c r="B340" s="2"/>
      <c r="C340" s="35" t="s">
        <v>191</v>
      </c>
      <c r="D340" s="13"/>
      <c r="E340" s="17"/>
      <c r="F340" s="17">
        <v>345938.4</v>
      </c>
    </row>
    <row r="341" spans="2:6" ht="10.5" customHeight="1">
      <c r="B341" s="2"/>
      <c r="C341" s="35" t="s">
        <v>53</v>
      </c>
      <c r="D341" s="13"/>
      <c r="E341" s="17"/>
      <c r="F341" s="17">
        <v>9251.52</v>
      </c>
    </row>
    <row r="342" spans="2:6" ht="10.5" customHeight="1">
      <c r="B342" s="2"/>
      <c r="C342" s="35" t="s">
        <v>94</v>
      </c>
      <c r="D342" s="13"/>
      <c r="E342" s="17"/>
      <c r="F342" s="17">
        <v>120711.18999999999</v>
      </c>
    </row>
    <row r="343" spans="2:6" ht="10.5" customHeight="1">
      <c r="B343" s="2"/>
      <c r="C343" s="35" t="s">
        <v>192</v>
      </c>
      <c r="D343" s="13"/>
      <c r="E343" s="17"/>
      <c r="F343" s="17">
        <v>5935.99</v>
      </c>
    </row>
    <row r="344" spans="2:6" ht="10.5" customHeight="1">
      <c r="B344" s="2"/>
      <c r="C344" s="35" t="s">
        <v>193</v>
      </c>
      <c r="D344" s="13"/>
      <c r="E344" s="17"/>
      <c r="F344" s="17">
        <v>72223.67000000001</v>
      </c>
    </row>
    <row r="345" spans="2:6" ht="10.5" customHeight="1">
      <c r="B345" s="2"/>
      <c r="C345" s="35" t="s">
        <v>157</v>
      </c>
      <c r="D345" s="13"/>
      <c r="E345" s="17"/>
      <c r="F345" s="17">
        <v>956947.2100000001</v>
      </c>
    </row>
    <row r="346" spans="2:6" ht="10.5" customHeight="1">
      <c r="B346" s="2"/>
      <c r="C346" s="11" t="s">
        <v>112</v>
      </c>
      <c r="D346" s="13"/>
      <c r="E346" s="17">
        <v>8613.7936</v>
      </c>
      <c r="F346" s="17"/>
    </row>
    <row r="347" spans="2:6" ht="10.5" customHeight="1">
      <c r="B347" s="2"/>
      <c r="C347" s="11" t="s">
        <v>97</v>
      </c>
      <c r="D347" s="13"/>
      <c r="E347" s="17">
        <v>1658.5269999999998</v>
      </c>
      <c r="F347" s="17"/>
    </row>
    <row r="348" spans="2:6" ht="10.5" customHeight="1">
      <c r="B348" s="2"/>
      <c r="C348" s="11" t="s">
        <v>98</v>
      </c>
      <c r="D348" s="13"/>
      <c r="E348" s="17">
        <v>193427.0204</v>
      </c>
      <c r="F348" s="17"/>
    </row>
    <row r="349" spans="2:6" ht="10.5" customHeight="1">
      <c r="B349" s="2"/>
      <c r="C349" s="11" t="s">
        <v>84</v>
      </c>
      <c r="D349" s="13"/>
      <c r="E349" s="17"/>
      <c r="F349" s="17"/>
    </row>
    <row r="350" spans="2:6" ht="10.5" customHeight="1">
      <c r="B350" s="2"/>
      <c r="C350" s="11" t="s">
        <v>115</v>
      </c>
      <c r="D350" s="13"/>
      <c r="E350" s="17">
        <v>383008.3699896775</v>
      </c>
      <c r="F350" s="17">
        <v>27536.21</v>
      </c>
    </row>
    <row r="351" spans="2:6" ht="10.5" customHeight="1">
      <c r="B351" s="2"/>
      <c r="C351" s="11" t="s">
        <v>86</v>
      </c>
      <c r="D351" s="13"/>
      <c r="E351" s="17"/>
      <c r="F351" s="17"/>
    </row>
    <row r="352" spans="2:6" ht="10.5" customHeight="1">
      <c r="B352" s="2"/>
      <c r="C352" s="11" t="s">
        <v>134</v>
      </c>
      <c r="D352" s="13"/>
      <c r="E352" s="17">
        <v>250.07</v>
      </c>
      <c r="F352" s="17"/>
    </row>
    <row r="353" spans="2:6" ht="10.5" customHeight="1">
      <c r="B353" s="2"/>
      <c r="C353" s="11" t="s">
        <v>118</v>
      </c>
      <c r="D353" s="13"/>
      <c r="E353" s="17"/>
      <c r="F353" s="17"/>
    </row>
    <row r="354" spans="2:6" ht="10.5" customHeight="1">
      <c r="B354" s="2"/>
      <c r="C354" s="11" t="s">
        <v>35</v>
      </c>
      <c r="D354" s="13"/>
      <c r="E354" s="17">
        <v>223111.08179999999</v>
      </c>
      <c r="F354" s="17"/>
    </row>
    <row r="355" spans="2:6" ht="10.5" customHeight="1">
      <c r="B355" s="2"/>
      <c r="C355" s="11" t="s">
        <v>163</v>
      </c>
      <c r="D355" s="13"/>
      <c r="E355" s="17">
        <v>334816.8</v>
      </c>
      <c r="F355" s="17">
        <f>VLOOKUP(C355,'[1]HT'!$C$264:$D$276,2,)</f>
        <v>16492.01</v>
      </c>
    </row>
    <row r="356" spans="2:6" ht="10.5" customHeight="1">
      <c r="B356" s="2"/>
      <c r="C356" s="11" t="s">
        <v>102</v>
      </c>
      <c r="D356" s="13"/>
      <c r="E356" s="22">
        <v>3803.3266</v>
      </c>
      <c r="F356" s="17"/>
    </row>
    <row r="357" spans="2:6" ht="10.5" customHeight="1">
      <c r="B357" s="40"/>
      <c r="C357" s="45" t="s">
        <v>120</v>
      </c>
      <c r="D357" s="21"/>
      <c r="E357" s="31">
        <v>30914.3812</v>
      </c>
      <c r="F357" s="41"/>
    </row>
    <row r="358" spans="2:6" ht="10.5" customHeight="1">
      <c r="B358" s="2"/>
      <c r="C358" s="11" t="s">
        <v>184</v>
      </c>
      <c r="D358" s="13"/>
      <c r="E358" s="22">
        <v>15879.6888</v>
      </c>
      <c r="F358" s="17"/>
    </row>
    <row r="359" spans="2:6" ht="10.5" customHeight="1">
      <c r="B359" s="2"/>
      <c r="C359" s="11" t="s">
        <v>140</v>
      </c>
      <c r="D359" s="13"/>
      <c r="E359" s="22"/>
      <c r="F359" s="17">
        <v>2929.52</v>
      </c>
    </row>
    <row r="360" spans="2:6" ht="10.5" customHeight="1">
      <c r="B360" s="2"/>
      <c r="C360" s="11" t="s">
        <v>181</v>
      </c>
      <c r="D360" s="13"/>
      <c r="E360" s="22"/>
      <c r="F360" s="17"/>
    </row>
    <row r="361" spans="2:6" ht="10.5" customHeight="1">
      <c r="B361" s="2"/>
      <c r="C361" s="11" t="s">
        <v>143</v>
      </c>
      <c r="D361" s="13"/>
      <c r="E361" s="22"/>
      <c r="F361" s="17"/>
    </row>
    <row r="362" spans="2:6" ht="10.5" customHeight="1">
      <c r="B362" s="2"/>
      <c r="C362" s="11" t="s">
        <v>144</v>
      </c>
      <c r="D362" s="13"/>
      <c r="E362" s="22">
        <v>1387857.4737997989</v>
      </c>
      <c r="F362" s="17">
        <v>56374.36</v>
      </c>
    </row>
    <row r="363" spans="2:6" ht="10.5" customHeight="1">
      <c r="B363" s="2"/>
      <c r="C363" s="11" t="s">
        <v>74</v>
      </c>
      <c r="D363" s="13"/>
      <c r="E363" s="22"/>
      <c r="F363" s="17"/>
    </row>
    <row r="364" spans="2:6" ht="10.5" customHeight="1">
      <c r="B364" s="2"/>
      <c r="C364" s="11" t="s">
        <v>122</v>
      </c>
      <c r="D364" s="13"/>
      <c r="E364" s="22"/>
      <c r="F364" s="17"/>
    </row>
    <row r="365" spans="2:6" ht="10.5" customHeight="1">
      <c r="B365" s="2"/>
      <c r="C365" s="13"/>
      <c r="D365" s="13"/>
      <c r="E365" s="22"/>
      <c r="F365" s="22"/>
    </row>
    <row r="366" spans="1:6" ht="10.5" customHeight="1">
      <c r="A366" s="32"/>
      <c r="B366" s="2"/>
      <c r="C366" s="20" t="s">
        <v>7</v>
      </c>
      <c r="D366" s="13"/>
      <c r="E366" s="22">
        <f>SUM(E334:E364)</f>
        <v>3488906.296589476</v>
      </c>
      <c r="F366" s="22">
        <f>SUM(F334:F365)</f>
        <v>1788667.4000000001</v>
      </c>
    </row>
    <row r="367" spans="2:6" ht="10.5" customHeight="1">
      <c r="B367" s="6"/>
      <c r="C367" s="20"/>
      <c r="D367" s="13"/>
      <c r="E367" s="22"/>
      <c r="F367" s="22"/>
    </row>
    <row r="368" spans="2:6" ht="10.5" customHeight="1">
      <c r="B368" s="6"/>
      <c r="C368" s="26" t="s">
        <v>172</v>
      </c>
      <c r="D368" s="13"/>
      <c r="E368" s="17"/>
      <c r="F368" s="17"/>
    </row>
    <row r="369" spans="2:6" ht="10.5" customHeight="1">
      <c r="B369" s="6"/>
      <c r="C369" s="20"/>
      <c r="D369" s="13"/>
      <c r="E369" s="17"/>
      <c r="F369" s="17"/>
    </row>
    <row r="370" spans="2:6" ht="10.5" customHeight="1">
      <c r="B370" s="6"/>
      <c r="C370" s="24" t="s">
        <v>124</v>
      </c>
      <c r="D370" s="13"/>
      <c r="E370" s="22">
        <v>1784.72</v>
      </c>
      <c r="F370" s="22"/>
    </row>
    <row r="371" spans="2:6" ht="10.5" customHeight="1">
      <c r="B371" s="6"/>
      <c r="C371" s="24" t="s">
        <v>218</v>
      </c>
      <c r="D371" s="13"/>
      <c r="E371" s="22"/>
      <c r="F371" s="22">
        <v>7815.56</v>
      </c>
    </row>
    <row r="372" spans="2:6" ht="10.5" customHeight="1">
      <c r="B372" s="6"/>
      <c r="C372" s="24" t="s">
        <v>112</v>
      </c>
      <c r="D372" s="13"/>
      <c r="E372" s="22">
        <v>26818.2644</v>
      </c>
      <c r="F372" s="22"/>
    </row>
    <row r="373" spans="2:6" ht="10.5" customHeight="1">
      <c r="B373" s="6"/>
      <c r="C373" s="24" t="s">
        <v>186</v>
      </c>
      <c r="D373" s="13"/>
      <c r="E373" s="22">
        <v>297546.978</v>
      </c>
      <c r="F373" s="22"/>
    </row>
    <row r="374" spans="2:6" ht="10.5" customHeight="1">
      <c r="B374" s="6"/>
      <c r="C374" s="24" t="s">
        <v>219</v>
      </c>
      <c r="D374" s="13"/>
      <c r="E374" s="22"/>
      <c r="F374" s="22">
        <v>37204.04</v>
      </c>
    </row>
    <row r="375" spans="2:6" ht="10.5" customHeight="1">
      <c r="B375" s="6"/>
      <c r="C375" s="24" t="s">
        <v>6</v>
      </c>
      <c r="D375" s="13"/>
      <c r="E375" s="22">
        <v>1076061.1413999998</v>
      </c>
      <c r="F375" s="22">
        <v>1460251.0499999998</v>
      </c>
    </row>
    <row r="376" spans="2:6" ht="10.5" customHeight="1">
      <c r="B376" s="6"/>
      <c r="C376" s="24" t="s">
        <v>220</v>
      </c>
      <c r="D376" s="13"/>
      <c r="E376" s="22"/>
      <c r="F376" s="22">
        <v>338462.57999999996</v>
      </c>
    </row>
    <row r="377" spans="2:6" ht="10.5" customHeight="1">
      <c r="B377" s="6"/>
      <c r="C377" s="24" t="s">
        <v>182</v>
      </c>
      <c r="D377" s="13"/>
      <c r="E377" s="22"/>
      <c r="F377" s="22"/>
    </row>
    <row r="378" spans="2:6" ht="10.5" customHeight="1">
      <c r="B378" s="6"/>
      <c r="C378" s="24" t="s">
        <v>222</v>
      </c>
      <c r="D378" s="13"/>
      <c r="E378" s="22"/>
      <c r="F378" s="22">
        <v>65355.090000000004</v>
      </c>
    </row>
    <row r="379" spans="2:6" ht="10.5" customHeight="1">
      <c r="B379" s="6"/>
      <c r="C379" s="24" t="s">
        <v>221</v>
      </c>
      <c r="D379" s="13"/>
      <c r="E379" s="22"/>
      <c r="F379" s="22">
        <v>46886.380000000005</v>
      </c>
    </row>
    <row r="380" spans="2:6" ht="10.5" customHeight="1">
      <c r="B380" s="6"/>
      <c r="C380" s="13"/>
      <c r="D380" s="13"/>
      <c r="E380" s="17"/>
      <c r="F380" s="17"/>
    </row>
    <row r="381" spans="2:6" ht="10.5" customHeight="1">
      <c r="B381" s="6"/>
      <c r="C381" s="20" t="s">
        <v>7</v>
      </c>
      <c r="D381" s="13"/>
      <c r="E381" s="17">
        <f>SUM(E370:E375)</f>
        <v>1402211.1038</v>
      </c>
      <c r="F381" s="17">
        <f>SUM(F370:F379)</f>
        <v>1955974.7000000002</v>
      </c>
    </row>
    <row r="382" spans="2:6" ht="10.5" customHeight="1">
      <c r="B382" s="6"/>
      <c r="C382" s="20"/>
      <c r="D382" s="13"/>
      <c r="E382" s="17"/>
      <c r="F382" s="17"/>
    </row>
    <row r="383" spans="2:6" ht="10.5" customHeight="1">
      <c r="B383" s="6"/>
      <c r="C383" s="26" t="s">
        <v>173</v>
      </c>
      <c r="D383" s="13"/>
      <c r="E383" s="17"/>
      <c r="F383" s="17"/>
    </row>
    <row r="384" spans="2:6" ht="10.5" customHeight="1">
      <c r="B384" s="6"/>
      <c r="C384" s="20"/>
      <c r="D384" s="13"/>
      <c r="E384" s="17"/>
      <c r="F384" s="17"/>
    </row>
    <row r="385" spans="2:6" ht="10.5" customHeight="1">
      <c r="B385" s="6"/>
      <c r="C385" s="24" t="s">
        <v>124</v>
      </c>
      <c r="D385" s="13"/>
      <c r="E385" s="17"/>
      <c r="F385" s="17">
        <f>VLOOKUP(C385,'[1]HT'!$C$252:$D$254,2,)</f>
        <v>472353.88999999996</v>
      </c>
    </row>
    <row r="386" spans="2:6" ht="10.5" customHeight="1">
      <c r="B386" s="6"/>
      <c r="C386" s="24" t="s">
        <v>113</v>
      </c>
      <c r="D386" s="13"/>
      <c r="E386" s="17"/>
      <c r="F386" s="17">
        <f>VLOOKUP(C386,'[1]HT'!$C$252:$D$254,2,)</f>
        <v>25862.2</v>
      </c>
    </row>
    <row r="387" spans="2:6" ht="10.5" customHeight="1">
      <c r="B387" s="6"/>
      <c r="C387" s="24" t="s">
        <v>166</v>
      </c>
      <c r="D387" s="13"/>
      <c r="E387" s="17"/>
      <c r="F387" s="17">
        <f>VLOOKUP(C387,'[1]HT'!$C$252:$D$254,2,)</f>
        <v>63262.86</v>
      </c>
    </row>
    <row r="388" spans="2:6" ht="10.5" customHeight="1">
      <c r="B388" s="6"/>
      <c r="C388" s="11" t="s">
        <v>6</v>
      </c>
      <c r="D388" s="13"/>
      <c r="E388" s="17">
        <v>25758.8928</v>
      </c>
      <c r="F388" s="17"/>
    </row>
    <row r="389" spans="2:6" ht="10.5" customHeight="1">
      <c r="B389" s="6"/>
      <c r="C389" s="11" t="s">
        <v>98</v>
      </c>
      <c r="D389" s="13"/>
      <c r="E389" s="17">
        <v>259813.4</v>
      </c>
      <c r="F389" s="17"/>
    </row>
    <row r="390" spans="2:6" ht="10.5" customHeight="1">
      <c r="B390" s="6"/>
      <c r="C390" s="11" t="s">
        <v>105</v>
      </c>
      <c r="D390" s="13"/>
      <c r="E390" s="17"/>
      <c r="F390" s="17"/>
    </row>
    <row r="391" spans="2:6" ht="10.5" customHeight="1">
      <c r="B391" s="6"/>
      <c r="C391" s="11" t="s">
        <v>115</v>
      </c>
      <c r="D391" s="13"/>
      <c r="E391" s="17">
        <v>1405176.4899892977</v>
      </c>
      <c r="F391" s="17"/>
    </row>
    <row r="392" spans="2:6" ht="10.5" customHeight="1">
      <c r="B392" s="46"/>
      <c r="C392" s="45" t="s">
        <v>228</v>
      </c>
      <c r="D392" s="21"/>
      <c r="E392" s="31"/>
      <c r="F392" s="31"/>
    </row>
    <row r="393" spans="2:6" ht="10.5" customHeight="1">
      <c r="B393" s="6"/>
      <c r="C393" s="20"/>
      <c r="D393" s="13"/>
      <c r="E393" s="22"/>
      <c r="F393" s="22"/>
    </row>
    <row r="394" spans="2:6" ht="10.5" customHeight="1">
      <c r="B394" s="6"/>
      <c r="C394" s="20" t="s">
        <v>7</v>
      </c>
      <c r="D394" s="13"/>
      <c r="E394" s="22">
        <f>SUM(E388:E392)</f>
        <v>1690748.7827892976</v>
      </c>
      <c r="F394" s="22">
        <f>SUM(F385:F392)</f>
        <v>561478.95</v>
      </c>
    </row>
    <row r="395" spans="2:6" ht="10.5" customHeight="1">
      <c r="B395" s="6"/>
      <c r="C395" s="20"/>
      <c r="D395" s="13"/>
      <c r="E395" s="22"/>
      <c r="F395" s="22"/>
    </row>
    <row r="396" spans="2:6" ht="10.5" customHeight="1">
      <c r="B396" s="6"/>
      <c r="C396" s="26" t="s">
        <v>174</v>
      </c>
      <c r="D396" s="13"/>
      <c r="E396" s="22"/>
      <c r="F396" s="22"/>
    </row>
    <row r="397" spans="2:6" ht="10.5" customHeight="1">
      <c r="B397" s="6"/>
      <c r="C397" s="26"/>
      <c r="D397" s="13"/>
      <c r="E397" s="17"/>
      <c r="F397" s="17"/>
    </row>
    <row r="398" spans="2:6" ht="10.5" customHeight="1">
      <c r="B398" s="6"/>
      <c r="C398" s="34" t="s">
        <v>218</v>
      </c>
      <c r="D398" s="13"/>
      <c r="E398" s="17"/>
      <c r="F398" s="17">
        <f>VLOOKUP(C398,'[1]HT'!$C$256:$D$258,2,)</f>
        <v>3895293.54</v>
      </c>
    </row>
    <row r="399" spans="2:6" ht="10.5" customHeight="1">
      <c r="B399" s="6"/>
      <c r="C399" s="11" t="s">
        <v>6</v>
      </c>
      <c r="D399" s="13"/>
      <c r="E399" s="17">
        <v>38258718.463172</v>
      </c>
      <c r="F399" s="17">
        <f>VLOOKUP(C399,'[1]HT'!$C$256:$D$258,2,)</f>
        <v>43641814.150000006</v>
      </c>
    </row>
    <row r="400" spans="2:6" ht="10.5" customHeight="1">
      <c r="B400" s="6"/>
      <c r="C400" s="11" t="s">
        <v>128</v>
      </c>
      <c r="D400" s="13"/>
      <c r="E400" s="17"/>
      <c r="F400" s="17">
        <f>VLOOKUP(C400,'[1]HT'!$C$256:$D$258,2,)</f>
        <v>5761.61</v>
      </c>
    </row>
    <row r="401" spans="2:6" ht="10.5" customHeight="1">
      <c r="B401" s="6"/>
      <c r="C401" s="11" t="s">
        <v>122</v>
      </c>
      <c r="D401" s="13"/>
      <c r="E401" s="17">
        <v>12180.62999940176</v>
      </c>
      <c r="F401" s="17"/>
    </row>
    <row r="402" spans="2:6" ht="10.5" customHeight="1">
      <c r="B402" s="6"/>
      <c r="C402" s="13"/>
      <c r="D402" s="13"/>
      <c r="E402" s="17"/>
      <c r="F402" s="17"/>
    </row>
    <row r="403" spans="2:6" ht="10.5" customHeight="1">
      <c r="B403" s="6"/>
      <c r="C403" s="20" t="s">
        <v>7</v>
      </c>
      <c r="D403" s="13"/>
      <c r="E403" s="22">
        <f>SUM(E399:E401)</f>
        <v>38270899.0931714</v>
      </c>
      <c r="F403" s="22">
        <f>SUM(F398:F401)</f>
        <v>47542869.300000004</v>
      </c>
    </row>
    <row r="404" spans="2:6" ht="10.5" customHeight="1">
      <c r="B404" s="6"/>
      <c r="C404" s="20"/>
      <c r="D404" s="13"/>
      <c r="E404" s="17"/>
      <c r="F404" s="17"/>
    </row>
    <row r="405" spans="2:6" ht="10.5" customHeight="1">
      <c r="B405" s="6"/>
      <c r="C405" s="26" t="s">
        <v>175</v>
      </c>
      <c r="D405" s="13"/>
      <c r="E405" s="17"/>
      <c r="F405" s="17"/>
    </row>
    <row r="406" spans="2:6" ht="10.5" customHeight="1">
      <c r="B406" s="6"/>
      <c r="C406" s="26"/>
      <c r="D406" s="13"/>
      <c r="E406" s="17"/>
      <c r="F406" s="17"/>
    </row>
    <row r="407" spans="2:6" ht="10.5" customHeight="1">
      <c r="B407" s="6"/>
      <c r="C407" s="34" t="s">
        <v>9</v>
      </c>
      <c r="D407" s="13"/>
      <c r="E407" s="17"/>
      <c r="F407" s="17">
        <f>VLOOKUP(C407,'[1]HT'!$C$260:$D$262,2,)</f>
        <v>42470.18</v>
      </c>
    </row>
    <row r="408" spans="2:6" ht="10.5" customHeight="1">
      <c r="B408" s="6"/>
      <c r="C408" s="11" t="s">
        <v>186</v>
      </c>
      <c r="D408" s="13"/>
      <c r="E408" s="17">
        <v>20376.2</v>
      </c>
      <c r="F408" s="17">
        <f>VLOOKUP(C408,'[1]HT'!$C$260:$D$262,2,)</f>
        <v>763.11</v>
      </c>
    </row>
    <row r="409" spans="2:6" ht="10.5" customHeight="1">
      <c r="B409" s="6"/>
      <c r="C409" s="11" t="s">
        <v>6</v>
      </c>
      <c r="D409" s="13"/>
      <c r="E409" s="17">
        <v>98906.2624</v>
      </c>
      <c r="F409" s="17">
        <f>VLOOKUP(C409,'[1]HT'!$C$260:$D$262,2,)</f>
        <v>69206.09</v>
      </c>
    </row>
    <row r="410" spans="2:6" ht="10.5" customHeight="1">
      <c r="B410" s="6"/>
      <c r="C410" s="11"/>
      <c r="D410" s="13"/>
      <c r="E410" s="17"/>
      <c r="F410" s="17"/>
    </row>
    <row r="411" spans="2:6" ht="10.5" customHeight="1">
      <c r="B411" s="6"/>
      <c r="C411" s="26"/>
      <c r="D411" s="13"/>
      <c r="E411" s="22"/>
      <c r="F411" s="22"/>
    </row>
    <row r="412" spans="2:6" ht="10.5" customHeight="1">
      <c r="B412" s="6"/>
      <c r="C412" s="20" t="s">
        <v>7</v>
      </c>
      <c r="D412" s="13"/>
      <c r="E412" s="17">
        <f>SUM(E408:E409)</f>
        <v>119282.4624</v>
      </c>
      <c r="F412" s="17">
        <f>SUM(F407:F409)</f>
        <v>112439.38</v>
      </c>
    </row>
    <row r="413" spans="2:6" s="28" customFormat="1" ht="10.5" customHeight="1">
      <c r="B413" s="39"/>
      <c r="C413" s="21"/>
      <c r="D413" s="21"/>
      <c r="E413" s="31"/>
      <c r="F413" s="31"/>
    </row>
    <row r="414" spans="2:6" s="28" customFormat="1" ht="12.75" customHeight="1">
      <c r="B414" s="7"/>
      <c r="C414" s="49" t="s">
        <v>190</v>
      </c>
      <c r="D414" s="49"/>
      <c r="E414" s="49"/>
      <c r="F414" s="50"/>
    </row>
    <row r="415" spans="3:6" ht="12.75" customHeight="1">
      <c r="C415" s="51" t="s">
        <v>176</v>
      </c>
      <c r="D415" s="52"/>
      <c r="E415" s="52"/>
      <c r="F415" s="52"/>
    </row>
    <row r="416" spans="3:6" ht="12.75" customHeight="1">
      <c r="C416" s="51" t="s">
        <v>177</v>
      </c>
      <c r="D416" s="52"/>
      <c r="E416" s="52"/>
      <c r="F416" s="52"/>
    </row>
  </sheetData>
  <sheetProtection/>
  <mergeCells count="11">
    <mergeCell ref="E8:E9"/>
    <mergeCell ref="F8:F9"/>
    <mergeCell ref="C414:F414"/>
    <mergeCell ref="C415:F415"/>
    <mergeCell ref="C416:F416"/>
    <mergeCell ref="B2:F2"/>
    <mergeCell ref="B3:F3"/>
    <mergeCell ref="B4:F4"/>
    <mergeCell ref="B5:F5"/>
    <mergeCell ref="B7:D9"/>
    <mergeCell ref="E7:F7"/>
  </mergeCells>
  <printOptions horizontalCentered="1"/>
  <pageMargins left="0.5905511811023623" right="0.5905511811023623" top="0.984251968503937" bottom="0.7874015748031497" header="0.1968503937007874" footer="0.1968503937007874"/>
  <pageSetup fitToHeight="17" horizontalDpi="600" verticalDpi="600" orientation="landscape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Judith Garcia Medina</dc:creator>
  <cp:keywords/>
  <dc:description/>
  <cp:lastModifiedBy>Usuario de Windows</cp:lastModifiedBy>
  <cp:lastPrinted>2018-04-13T17:16:22Z</cp:lastPrinted>
  <dcterms:created xsi:type="dcterms:W3CDTF">2016-02-19T22:49:17Z</dcterms:created>
  <dcterms:modified xsi:type="dcterms:W3CDTF">2018-04-13T18:46:19Z</dcterms:modified>
  <cp:category/>
  <cp:version/>
  <cp:contentType/>
  <cp:contentStatus/>
</cp:coreProperties>
</file>