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9416" windowHeight="11016" activeTab="0"/>
  </bookViews>
  <sheets>
    <sheet name="Hoja1" sheetId="1" r:id="rId1"/>
  </sheets>
  <definedNames>
    <definedName name="_xlnm.Print_Area" localSheetId="0">'Hoja1'!$B$1:$M$48</definedName>
    <definedName name="FORM">'Hoja1'!$A$49</definedName>
    <definedName name="_xlnm.Print_Titles" localSheetId="0">'Hoja1'!$6:$11</definedName>
  </definedNames>
  <calcPr fullCalcOnLoad="1"/>
</workbook>
</file>

<file path=xl/sharedStrings.xml><?xml version="1.0" encoding="utf-8"?>
<sst xmlns="http://schemas.openxmlformats.org/spreadsheetml/2006/main" count="61" uniqueCount="55">
  <si>
    <t>No.</t>
  </si>
  <si>
    <t>Nombre del Proyecto</t>
  </si>
  <si>
    <t>(1)</t>
  </si>
  <si>
    <t>(2)</t>
  </si>
  <si>
    <t>(3)</t>
  </si>
  <si>
    <t>(5)</t>
  </si>
  <si>
    <t>(6)</t>
  </si>
  <si>
    <t>FLUJO NETO DE PROYECTOS DE INFRAESTRUCTURA PRODUCTIVA DE LARGO PLAZO DE INVERSIÓN CONDICIONADA EN OPERACIÓN</t>
  </si>
  <si>
    <t xml:space="preserve">Presupuestado </t>
  </si>
  <si>
    <t>Ingresos</t>
  </si>
  <si>
    <t>Cargos</t>
  </si>
  <si>
    <t>Flujo</t>
  </si>
  <si>
    <t>Fijos</t>
  </si>
  <si>
    <t>Variables</t>
  </si>
  <si>
    <t>Neto</t>
  </si>
  <si>
    <t>(4=1-2-3)</t>
  </si>
  <si>
    <t>(7)</t>
  </si>
  <si>
    <t>(8=5-6-7)</t>
  </si>
  <si>
    <t>Ejercido</t>
  </si>
  <si>
    <t>COMISIÓN FEDERAL DE ELECTRICIDAD</t>
  </si>
  <si>
    <t xml:space="preserve">TRN Terminal de Carbón de la CT Pdte. Plutarco Elías Calles </t>
  </si>
  <si>
    <t>CC Altamira II</t>
  </si>
  <si>
    <t>CC Bajío</t>
  </si>
  <si>
    <t xml:space="preserve">CC Hermosillo   </t>
  </si>
  <si>
    <t>CT Mérida III</t>
  </si>
  <si>
    <t>CC Monterrey III</t>
  </si>
  <si>
    <t>CC Naco-Nogales</t>
  </si>
  <si>
    <t>CC Río Bravo II</t>
  </si>
  <si>
    <t xml:space="preserve">CC Mexicali     </t>
  </si>
  <si>
    <t>CC Saltillo</t>
  </si>
  <si>
    <t>CC Tuxpan II</t>
  </si>
  <si>
    <t>TRN Gasoducto Cd. Pemex-Valladolid</t>
  </si>
  <si>
    <t>CC Altamira III y IV</t>
  </si>
  <si>
    <t xml:space="preserve">CC Chihuahua III     </t>
  </si>
  <si>
    <t xml:space="preserve">CC La Laguna II  </t>
  </si>
  <si>
    <t>CC Río Bravo III</t>
  </si>
  <si>
    <t>CC Tuxpan III y IV</t>
  </si>
  <si>
    <t>CC Altamira V</t>
  </si>
  <si>
    <t>CC Tamazunchale</t>
  </si>
  <si>
    <t>CC Río Bravo IV</t>
  </si>
  <si>
    <t>CC Tuxpan V</t>
  </si>
  <si>
    <t>CC Valladolid III</t>
  </si>
  <si>
    <t>CCC Norte II</t>
  </si>
  <si>
    <t>CCC Norte</t>
  </si>
  <si>
    <t>TOTAL INVERSIÓN CONDICIONADA</t>
  </si>
  <si>
    <t>TRN Gasoducto Samalayuca</t>
  </si>
  <si>
    <t>CE Sureste I</t>
  </si>
  <si>
    <t>CUENTA PÚBLICA 2016</t>
  </si>
  <si>
    <t>(Millones de Pesos de 2016)</t>
  </si>
  <si>
    <t>Fuente: Comisión Federal de Electricidad</t>
  </si>
  <si>
    <t>CC Campeche      1_/</t>
  </si>
  <si>
    <t>CE La Venta III      1_/</t>
  </si>
  <si>
    <t>CE Oaxaca I          1_/</t>
  </si>
  <si>
    <t>CE Oaxaca II y CE Oaxaca III y CE Oaxaca IV       1_/</t>
  </si>
  <si>
    <r>
      <t xml:space="preserve">1_/  </t>
    </r>
    <r>
      <rPr>
        <b/>
        <sz val="6"/>
        <rFont val="Soberana Sans"/>
        <family val="3"/>
      </rPr>
      <t>CC Campeche:</t>
    </r>
    <r>
      <rPr>
        <sz val="6"/>
        <rFont val="Soberana Sans"/>
        <family val="3"/>
      </rPr>
      <t xml:space="preserve"> Derivado de la explosión de la plataforma Abkatum de PEMEX a partir de abril de 2015 ya no fue posible abastecer de gas a la central durante el resto de ese año, la central no generó de abril a junio y septiembre. En julio, agosto, octubre a diciembre de 2015 y de enero a septiembre de 2016 generó marginalmente con base a diesel, combustible 7 veces más caro que el gas, por lo que se despachó en menor medida. En el caso de las centrales eólicas, la </t>
    </r>
    <r>
      <rPr>
        <b/>
        <sz val="6"/>
        <rFont val="Soberana Sans"/>
        <family val="3"/>
      </rPr>
      <t xml:space="preserve">CE La Venta III </t>
    </r>
    <r>
      <rPr>
        <sz val="6"/>
        <rFont val="Soberana Sans"/>
        <family val="3"/>
      </rPr>
      <t xml:space="preserve">22.8% arriba de lo previsto, la  </t>
    </r>
    <r>
      <rPr>
        <b/>
        <sz val="6"/>
        <rFont val="Soberana Sans"/>
        <family val="3"/>
      </rPr>
      <t xml:space="preserve">CE Oaxaca I </t>
    </r>
    <r>
      <rPr>
        <sz val="6"/>
        <rFont val="Soberana Sans"/>
        <family val="3"/>
      </rPr>
      <t xml:space="preserve">generó por debajo de lo previsto en un 4.9% y las </t>
    </r>
    <r>
      <rPr>
        <b/>
        <sz val="6"/>
        <rFont val="Soberana Sans"/>
        <family val="3"/>
      </rPr>
      <t>CE Oaxaca II y CE Oaxaca III y CE Oaxaca IV</t>
    </r>
    <r>
      <rPr>
        <sz val="6"/>
        <rFont val="Soberana Sans"/>
        <family val="3"/>
      </rPr>
      <t xml:space="preserve"> generaron por arriba de lo previso un 24.3%, lo que en forma conjunta para estas 4 últimas fue una generación superior a lo previsto en un 17% en forma ponderada, sin embargo, esto no fue suficiente para registrar flujos netos positivos. derivado de la metodología de asignación de ingresos, estas centrales no reciben el concepto de ingresos por capacidad por la situación contractual, recibiendo únicamente pagos variables que están directamente asociados a la producción de energía, los cuales no son suficientes para cubrir los costos operativos y contractuales del proyecto.</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</si>
</sst>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0.0"/>
    <numFmt numFmtId="166" formatCode="#,##0.0__;"/>
    <numFmt numFmtId="167" formatCode="#,##0.0_;"/>
  </numFmts>
  <fonts count="48">
    <font>
      <sz val="18"/>
      <name val="Arial"/>
      <family val="0"/>
    </font>
    <font>
      <sz val="10"/>
      <color indexed="8"/>
      <name val="Arial"/>
      <family val="2"/>
    </font>
    <font>
      <sz val="20"/>
      <name val="Arial"/>
      <family val="2"/>
    </font>
    <font>
      <sz val="23.5"/>
      <name val="Soberana Sans"/>
      <family val="3"/>
    </font>
    <font>
      <sz val="9"/>
      <name val="Soberana Sans"/>
      <family val="3"/>
    </font>
    <font>
      <sz val="7"/>
      <name val="Soberana Sans"/>
      <family val="3"/>
    </font>
    <font>
      <b/>
      <sz val="7"/>
      <name val="Soberana Sans"/>
      <family val="3"/>
    </font>
    <font>
      <b/>
      <sz val="7"/>
      <color indexed="8"/>
      <name val="Soberana Sans"/>
      <family val="3"/>
    </font>
    <font>
      <sz val="7"/>
      <color indexed="8"/>
      <name val="Soberana Sans"/>
      <family val="3"/>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8"/>
      <color indexed="9"/>
      <name val="Soberana Sans"/>
      <family val="3"/>
    </font>
    <font>
      <sz val="8"/>
      <color indexed="9"/>
      <name val="Arial"/>
      <family val="2"/>
    </font>
    <font>
      <sz val="6"/>
      <name val="Soberana Sans"/>
      <family val="3"/>
    </font>
    <font>
      <b/>
      <sz val="6"/>
      <name val="Soberana Sans"/>
      <family val="3"/>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sz val="8"/>
      <color theme="0"/>
      <name val="Soberana Sans"/>
      <family val="3"/>
    </font>
    <font>
      <sz val="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color indexed="8"/>
      </right>
      <top/>
      <bottom/>
    </border>
    <border>
      <left style="thin">
        <color indexed="8"/>
      </left>
      <right/>
      <top/>
      <bottom/>
    </border>
    <border>
      <left style="thin">
        <color indexed="8"/>
      </left>
      <right style="thin">
        <color indexed="8"/>
      </right>
      <top/>
      <bottom/>
    </border>
    <border>
      <left style="thin">
        <color indexed="8"/>
      </left>
      <right style="thin"/>
      <top/>
      <bottom/>
    </border>
    <border>
      <left style="thin">
        <color indexed="8"/>
      </left>
      <right/>
      <top/>
      <bottom style="thin"/>
    </border>
    <border>
      <left/>
      <right/>
      <top/>
      <bottom style="thin"/>
    </border>
    <border>
      <left style="thin">
        <color indexed="8"/>
      </left>
      <right style="thin">
        <color indexed="8"/>
      </right>
      <top/>
      <bottom style="thin"/>
    </border>
    <border>
      <left style="thin">
        <color indexed="8"/>
      </left>
      <right style="thin"/>
      <top/>
      <bottom style="thin"/>
    </border>
    <border>
      <left style="thin"/>
      <right style="thin">
        <color indexed="8"/>
      </right>
      <top/>
      <bottom style="thin"/>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bottom/>
    </border>
    <border>
      <left style="thin"/>
      <right/>
      <top/>
      <bottom style="thin"/>
    </border>
    <border>
      <left style="thin"/>
      <right style="thin"/>
      <top style="thin"/>
      <bottom style="thin"/>
    </border>
    <border>
      <left style="thin"/>
      <right style="thin"/>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66">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Border="1" applyAlignment="1">
      <alignment vertical="center"/>
    </xf>
    <xf numFmtId="37" fontId="2" fillId="0" borderId="0" xfId="0" applyNumberFormat="1" applyFont="1" applyFill="1" applyAlignment="1">
      <alignment vertical="center"/>
    </xf>
    <xf numFmtId="37" fontId="3" fillId="0" borderId="0" xfId="0" applyNumberFormat="1" applyFont="1" applyFill="1" applyAlignment="1">
      <alignment horizontal="centerContinuous" vertical="center"/>
    </xf>
    <xf numFmtId="37" fontId="4" fillId="0" borderId="0" xfId="0" applyNumberFormat="1" applyFont="1" applyFill="1" applyAlignment="1">
      <alignment horizontal="centerContinuous" vertical="center"/>
    </xf>
    <xf numFmtId="0" fontId="4" fillId="0" borderId="0" xfId="0" applyFont="1" applyAlignment="1">
      <alignment horizontal="centerContinuous"/>
    </xf>
    <xf numFmtId="37" fontId="4" fillId="0" borderId="0" xfId="0" applyNumberFormat="1" applyFont="1" applyFill="1" applyAlignment="1">
      <alignment vertical="center"/>
    </xf>
    <xf numFmtId="0" fontId="4" fillId="0" borderId="0" xfId="0" applyFont="1" applyFill="1" applyAlignment="1">
      <alignment horizontal="centerContinuous" vertical="center"/>
    </xf>
    <xf numFmtId="37" fontId="5" fillId="0" borderId="10" xfId="0" applyNumberFormat="1" applyFont="1" applyFill="1" applyBorder="1" applyAlignment="1">
      <alignment horizontal="center" vertical="center"/>
    </xf>
    <xf numFmtId="37" fontId="5" fillId="0" borderId="11" xfId="0" applyNumberFormat="1" applyFont="1" applyFill="1" applyBorder="1" applyAlignment="1">
      <alignment vertical="center"/>
    </xf>
    <xf numFmtId="37" fontId="5" fillId="0" borderId="0" xfId="0" applyNumberFormat="1" applyFont="1" applyFill="1" applyBorder="1" applyAlignment="1">
      <alignment vertical="center"/>
    </xf>
    <xf numFmtId="164" fontId="5" fillId="0" borderId="11" xfId="0" applyNumberFormat="1" applyFont="1" applyFill="1" applyBorder="1" applyAlignment="1">
      <alignment/>
    </xf>
    <xf numFmtId="164" fontId="5" fillId="0" borderId="11" xfId="0" applyNumberFormat="1" applyFont="1" applyFill="1" applyBorder="1" applyAlignment="1">
      <alignment horizontal="center"/>
    </xf>
    <xf numFmtId="164" fontId="5" fillId="0" borderId="11" xfId="0" applyNumberFormat="1" applyFont="1" applyFill="1" applyBorder="1" applyAlignment="1">
      <alignment horizontal="centerContinuous"/>
    </xf>
    <xf numFmtId="164" fontId="5" fillId="0" borderId="11" xfId="0" applyNumberFormat="1" applyFont="1" applyFill="1" applyBorder="1" applyAlignment="1" quotePrefix="1">
      <alignment/>
    </xf>
    <xf numFmtId="164" fontId="5" fillId="0" borderId="11" xfId="0" applyNumberFormat="1" applyFont="1" applyFill="1" applyBorder="1" applyAlignment="1" quotePrefix="1">
      <alignment horizontal="centerContinuous"/>
    </xf>
    <xf numFmtId="164" fontId="5" fillId="0" borderId="12" xfId="0" applyNumberFormat="1" applyFont="1" applyBorder="1" applyAlignment="1">
      <alignment/>
    </xf>
    <xf numFmtId="164" fontId="5" fillId="0" borderId="13" xfId="0" applyNumberFormat="1" applyFont="1" applyFill="1" applyBorder="1" applyAlignment="1">
      <alignment horizontal="centerContinuous"/>
    </xf>
    <xf numFmtId="0" fontId="5" fillId="0" borderId="10" xfId="0" applyNumberFormat="1" applyFont="1" applyFill="1" applyBorder="1" applyAlignment="1" quotePrefix="1">
      <alignment horizontal="center" vertical="top"/>
    </xf>
    <xf numFmtId="49" fontId="5" fillId="0" borderId="11" xfId="0" applyNumberFormat="1" applyFont="1" applyFill="1" applyBorder="1" applyAlignment="1">
      <alignment vertical="top"/>
    </xf>
    <xf numFmtId="0" fontId="6" fillId="0" borderId="0" xfId="0" applyNumberFormat="1" applyFont="1" applyFill="1" applyBorder="1" applyAlignment="1">
      <alignment horizontal="left" vertical="top"/>
    </xf>
    <xf numFmtId="164" fontId="7" fillId="0" borderId="12" xfId="0" applyNumberFormat="1" applyFont="1" applyFill="1" applyBorder="1" applyAlignment="1">
      <alignment/>
    </xf>
    <xf numFmtId="164" fontId="7" fillId="0" borderId="13" xfId="0" applyNumberFormat="1" applyFont="1" applyFill="1" applyBorder="1" applyAlignment="1">
      <alignment/>
    </xf>
    <xf numFmtId="0" fontId="5" fillId="0" borderId="0" xfId="0" applyNumberFormat="1" applyFont="1" applyFill="1" applyBorder="1" applyAlignment="1">
      <alignment horizontal="left" vertical="top"/>
    </xf>
    <xf numFmtId="164" fontId="8" fillId="0" borderId="12" xfId="0" applyNumberFormat="1" applyFont="1" applyFill="1" applyBorder="1" applyAlignment="1">
      <alignment/>
    </xf>
    <xf numFmtId="164" fontId="8" fillId="0" borderId="12" xfId="0" applyNumberFormat="1" applyFont="1" applyFill="1" applyBorder="1" applyAlignment="1" quotePrefix="1">
      <alignment/>
    </xf>
    <xf numFmtId="164" fontId="8" fillId="0" borderId="13" xfId="0" applyNumberFormat="1" applyFont="1" applyFill="1" applyBorder="1" applyAlignment="1">
      <alignment/>
    </xf>
    <xf numFmtId="0" fontId="5" fillId="0" borderId="10" xfId="0" applyNumberFormat="1" applyFont="1" applyFill="1" applyBorder="1" applyAlignment="1" quotePrefix="1">
      <alignment horizontal="center" vertical="center"/>
    </xf>
    <xf numFmtId="49" fontId="5" fillId="0" borderId="11" xfId="0" applyNumberFormat="1" applyFont="1" applyFill="1" applyBorder="1" applyAlignment="1">
      <alignment vertical="center"/>
    </xf>
    <xf numFmtId="0" fontId="5" fillId="0" borderId="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xf>
    <xf numFmtId="0" fontId="5" fillId="0" borderId="0" xfId="0" applyNumberFormat="1" applyFont="1" applyFill="1" applyBorder="1" applyAlignment="1">
      <alignment vertical="center" wrapText="1"/>
    </xf>
    <xf numFmtId="49" fontId="5" fillId="0" borderId="14" xfId="0" applyNumberFormat="1" applyFont="1" applyFill="1" applyBorder="1" applyAlignment="1">
      <alignment vertical="top"/>
    </xf>
    <xf numFmtId="49" fontId="5" fillId="0" borderId="15" xfId="0" applyNumberFormat="1" applyFont="1" applyFill="1" applyBorder="1" applyAlignment="1">
      <alignment vertical="top"/>
    </xf>
    <xf numFmtId="164" fontId="8" fillId="0" borderId="16" xfId="0" applyNumberFormat="1" applyFont="1" applyFill="1" applyBorder="1" applyAlignment="1">
      <alignment/>
    </xf>
    <xf numFmtId="164" fontId="8" fillId="0" borderId="17" xfId="0" applyNumberFormat="1" applyFont="1" applyFill="1" applyBorder="1" applyAlignment="1">
      <alignment/>
    </xf>
    <xf numFmtId="0" fontId="5" fillId="0" borderId="18" xfId="0" applyFont="1" applyBorder="1" applyAlignment="1">
      <alignment horizontal="center" vertical="top"/>
    </xf>
    <xf numFmtId="164" fontId="5" fillId="0" borderId="16" xfId="0" applyNumberFormat="1" applyFont="1" applyFill="1" applyBorder="1" applyAlignment="1">
      <alignment/>
    </xf>
    <xf numFmtId="49" fontId="46" fillId="33" borderId="19" xfId="0" applyNumberFormat="1" applyFont="1" applyFill="1" applyBorder="1" applyAlignment="1">
      <alignment horizontal="center" vertical="center"/>
    </xf>
    <xf numFmtId="49" fontId="46" fillId="33" borderId="20" xfId="0" applyNumberFormat="1" applyFont="1" applyFill="1" applyBorder="1" applyAlignment="1">
      <alignment horizontal="centerContinuous" vertical="center"/>
    </xf>
    <xf numFmtId="49" fontId="46" fillId="33" borderId="21" xfId="0" applyNumberFormat="1" applyFont="1" applyFill="1" applyBorder="1" applyAlignment="1">
      <alignment horizontal="centerContinuous" vertical="center"/>
    </xf>
    <xf numFmtId="49" fontId="46" fillId="33" borderId="22" xfId="0" applyNumberFormat="1" applyFont="1" applyFill="1" applyBorder="1" applyAlignment="1">
      <alignment horizontal="centerContinuous" vertical="center"/>
    </xf>
    <xf numFmtId="49" fontId="46" fillId="33" borderId="23" xfId="0" applyNumberFormat="1" applyFont="1" applyFill="1" applyBorder="1" applyAlignment="1">
      <alignment horizontal="center" vertical="center"/>
    </xf>
    <xf numFmtId="49" fontId="46" fillId="33" borderId="24" xfId="0" applyNumberFormat="1" applyFont="1" applyFill="1" applyBorder="1" applyAlignment="1">
      <alignment horizontal="center" vertical="center"/>
    </xf>
    <xf numFmtId="49" fontId="46" fillId="33" borderId="23" xfId="0" applyNumberFormat="1" applyFont="1" applyFill="1" applyBorder="1" applyAlignment="1">
      <alignment vertical="center"/>
    </xf>
    <xf numFmtId="49" fontId="46" fillId="33" borderId="25" xfId="0" applyNumberFormat="1" applyFont="1" applyFill="1" applyBorder="1" applyAlignment="1">
      <alignment horizontal="centerContinuous" vertical="center"/>
    </xf>
    <xf numFmtId="49" fontId="46" fillId="33" borderId="20" xfId="0" applyNumberFormat="1" applyFont="1" applyFill="1" applyBorder="1" applyAlignment="1">
      <alignment horizontal="center" vertical="center"/>
    </xf>
    <xf numFmtId="49" fontId="46" fillId="33" borderId="26" xfId="0" applyNumberFormat="1" applyFont="1" applyFill="1" applyBorder="1" applyAlignment="1">
      <alignment horizontal="center" vertical="center"/>
    </xf>
    <xf numFmtId="167" fontId="8" fillId="0" borderId="12" xfId="0" applyNumberFormat="1" applyFont="1" applyFill="1" applyBorder="1" applyAlignment="1">
      <alignment vertical="center"/>
    </xf>
    <xf numFmtId="167" fontId="8" fillId="0" borderId="12" xfId="0" applyNumberFormat="1" applyFont="1" applyFill="1" applyBorder="1" applyAlignment="1" quotePrefix="1">
      <alignment vertical="center"/>
    </xf>
    <xf numFmtId="167" fontId="8" fillId="0" borderId="13" xfId="0" applyNumberFormat="1" applyFont="1" applyFill="1" applyBorder="1" applyAlignment="1">
      <alignment vertical="center"/>
    </xf>
    <xf numFmtId="49" fontId="46" fillId="33" borderId="27" xfId="0" applyNumberFormat="1" applyFont="1" applyFill="1" applyBorder="1" applyAlignment="1">
      <alignment horizontal="center" vertical="center" wrapText="1"/>
    </xf>
    <xf numFmtId="0" fontId="46" fillId="33" borderId="28" xfId="0" applyFont="1" applyFill="1" applyBorder="1" applyAlignment="1">
      <alignment horizontal="center" vertical="center" wrapText="1"/>
    </xf>
    <xf numFmtId="49" fontId="46" fillId="33" borderId="27" xfId="0" applyNumberFormat="1" applyFont="1" applyFill="1" applyBorder="1" applyAlignment="1">
      <alignment horizontal="center" vertical="center"/>
    </xf>
    <xf numFmtId="0" fontId="47" fillId="33" borderId="24" xfId="0" applyFont="1" applyFill="1" applyBorder="1" applyAlignment="1">
      <alignment vertical="center"/>
    </xf>
    <xf numFmtId="0" fontId="47" fillId="33" borderId="28" xfId="0" applyFont="1" applyFill="1" applyBorder="1" applyAlignment="1">
      <alignment vertical="center"/>
    </xf>
    <xf numFmtId="49" fontId="46" fillId="33" borderId="29" xfId="0" applyNumberFormat="1" applyFont="1" applyFill="1" applyBorder="1" applyAlignment="1">
      <alignment horizontal="center" vertical="center"/>
    </xf>
    <xf numFmtId="0" fontId="47" fillId="33" borderId="0" xfId="0" applyFont="1" applyFill="1" applyBorder="1" applyAlignment="1">
      <alignment vertical="center"/>
    </xf>
    <xf numFmtId="0" fontId="47" fillId="33" borderId="15" xfId="0" applyFont="1" applyFill="1" applyBorder="1" applyAlignment="1">
      <alignment vertical="center"/>
    </xf>
    <xf numFmtId="0" fontId="27" fillId="0" borderId="29" xfId="0" applyFont="1" applyBorder="1" applyAlignment="1">
      <alignment horizontal="justify" vertical="center" wrapText="1"/>
    </xf>
    <xf numFmtId="0" fontId="27" fillId="0" borderId="0" xfId="0" applyFont="1" applyBorder="1" applyAlignment="1">
      <alignment horizontal="justify" vertical="center" wrapText="1"/>
    </xf>
    <xf numFmtId="37" fontId="2" fillId="0" borderId="0" xfId="0" applyNumberFormat="1" applyFont="1" applyFill="1" applyAlignment="1">
      <alignment vertical="top"/>
    </xf>
    <xf numFmtId="0" fontId="27" fillId="0" borderId="0" xfId="0" applyFont="1" applyBorder="1" applyAlignment="1">
      <alignment horizontal="left" vertical="top"/>
    </xf>
    <xf numFmtId="37" fontId="0" fillId="0" borderId="0" xfId="0" applyNumberFormat="1" applyFont="1" applyFill="1" applyBorder="1" applyAlignment="1">
      <alignment vertical="top"/>
    </xf>
    <xf numFmtId="0" fontId="0" fillId="0" borderId="0" xfId="0" applyAlignment="1">
      <alignmen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9"/>
  <sheetViews>
    <sheetView showGridLines="0" showZeros="0" tabSelected="1" showOutlineSymbols="0" zoomScale="120" zoomScaleNormal="120" zoomScaleSheetLayoutView="100" zoomScalePageLayoutView="0" workbookViewId="0" topLeftCell="A1">
      <selection activeCell="A1" sqref="A1"/>
    </sheetView>
  </sheetViews>
  <sheetFormatPr defaultColWidth="0" defaultRowHeight="23.25"/>
  <cols>
    <col min="1" max="1" width="0.453125" style="0" customWidth="1"/>
    <col min="2" max="2" width="2" style="0" bestFit="1" customWidth="1"/>
    <col min="3" max="3" width="0.453125" style="0" customWidth="1"/>
    <col min="4" max="4" width="22.83984375" style="0" bestFit="1" customWidth="1"/>
    <col min="5" max="7" width="5.5390625" style="0" bestFit="1" customWidth="1"/>
    <col min="8" max="8" width="5" style="0" bestFit="1" customWidth="1"/>
    <col min="9" max="12" width="5.5390625" style="0" bestFit="1" customWidth="1"/>
    <col min="13" max="13" width="0.84375" style="0" customWidth="1"/>
    <col min="14" max="14" width="0" style="0" hidden="1" customWidth="1"/>
    <col min="15" max="16384" width="11.0703125" style="0" hidden="1" customWidth="1"/>
  </cols>
  <sheetData>
    <row r="1" spans="1:13" ht="3" customHeight="1">
      <c r="A1" s="1"/>
      <c r="B1" s="4"/>
      <c r="C1" s="4"/>
      <c r="D1" s="4"/>
      <c r="E1" s="4"/>
      <c r="F1" s="4"/>
      <c r="G1" s="4"/>
      <c r="H1" s="4"/>
      <c r="I1" s="4"/>
      <c r="J1" s="4"/>
      <c r="K1" s="4"/>
      <c r="L1" s="4"/>
      <c r="M1" s="1"/>
    </row>
    <row r="2" spans="1:13" ht="12" customHeight="1">
      <c r="A2" s="3"/>
      <c r="B2" s="5" t="s">
        <v>47</v>
      </c>
      <c r="C2" s="5"/>
      <c r="D2" s="6"/>
      <c r="E2" s="5"/>
      <c r="F2" s="5"/>
      <c r="G2" s="5"/>
      <c r="H2" s="5"/>
      <c r="I2" s="5"/>
      <c r="J2" s="5"/>
      <c r="K2" s="5"/>
      <c r="L2" s="5"/>
      <c r="M2" s="1"/>
    </row>
    <row r="3" spans="1:13" ht="12" customHeight="1">
      <c r="A3" s="3"/>
      <c r="B3" s="8" t="s">
        <v>7</v>
      </c>
      <c r="C3" s="5"/>
      <c r="D3" s="6"/>
      <c r="E3" s="5"/>
      <c r="F3" s="5"/>
      <c r="G3" s="5"/>
      <c r="H3" s="5"/>
      <c r="I3" s="5"/>
      <c r="J3" s="5"/>
      <c r="K3" s="5"/>
      <c r="L3" s="5"/>
      <c r="M3" s="1"/>
    </row>
    <row r="4" spans="1:13" ht="12" customHeight="1">
      <c r="A4" s="3"/>
      <c r="B4" s="8" t="s">
        <v>19</v>
      </c>
      <c r="C4" s="5"/>
      <c r="D4" s="6"/>
      <c r="E4" s="5"/>
      <c r="F4" s="5"/>
      <c r="G4" s="5"/>
      <c r="H4" s="5"/>
      <c r="I4" s="5"/>
      <c r="J4" s="5"/>
      <c r="K4" s="5"/>
      <c r="L4" s="5"/>
      <c r="M4" s="1"/>
    </row>
    <row r="5" spans="1:13" ht="12" customHeight="1">
      <c r="A5" s="3"/>
      <c r="B5" s="8" t="s">
        <v>48</v>
      </c>
      <c r="C5" s="5"/>
      <c r="D5" s="6"/>
      <c r="E5" s="5"/>
      <c r="F5" s="5"/>
      <c r="G5" s="5"/>
      <c r="H5" s="5"/>
      <c r="I5" s="5"/>
      <c r="J5" s="5"/>
      <c r="K5" s="5"/>
      <c r="L5" s="5"/>
      <c r="M5" s="1"/>
    </row>
    <row r="6" spans="1:13" ht="2.25" customHeight="1">
      <c r="A6" s="3"/>
      <c r="B6" s="7"/>
      <c r="C6" s="7"/>
      <c r="D6" s="7"/>
      <c r="E6" s="7"/>
      <c r="F6" s="7"/>
      <c r="G6" s="7"/>
      <c r="H6" s="7"/>
      <c r="I6" s="7"/>
      <c r="J6" s="7"/>
      <c r="K6" s="7"/>
      <c r="L6" s="7"/>
      <c r="M6" s="1"/>
    </row>
    <row r="7" spans="1:13" ht="12" customHeight="1">
      <c r="A7" s="3"/>
      <c r="B7" s="54" t="s">
        <v>0</v>
      </c>
      <c r="C7" s="39"/>
      <c r="D7" s="57" t="s">
        <v>1</v>
      </c>
      <c r="E7" s="40" t="s">
        <v>8</v>
      </c>
      <c r="F7" s="41"/>
      <c r="G7" s="41"/>
      <c r="H7" s="42"/>
      <c r="I7" s="40" t="s">
        <v>18</v>
      </c>
      <c r="J7" s="41"/>
      <c r="K7" s="41"/>
      <c r="L7" s="42"/>
      <c r="M7" s="2"/>
    </row>
    <row r="8" spans="1:13" ht="12" customHeight="1">
      <c r="A8" s="3"/>
      <c r="B8" s="55"/>
      <c r="C8" s="43"/>
      <c r="D8" s="58"/>
      <c r="E8" s="52" t="s">
        <v>9</v>
      </c>
      <c r="F8" s="40" t="s">
        <v>10</v>
      </c>
      <c r="G8" s="42"/>
      <c r="H8" s="44" t="s">
        <v>11</v>
      </c>
      <c r="I8" s="52" t="s">
        <v>9</v>
      </c>
      <c r="J8" s="40" t="s">
        <v>10</v>
      </c>
      <c r="K8" s="42"/>
      <c r="L8" s="44" t="s">
        <v>11</v>
      </c>
      <c r="M8" s="2"/>
    </row>
    <row r="9" spans="1:13" ht="12" customHeight="1">
      <c r="A9" s="3"/>
      <c r="B9" s="55"/>
      <c r="C9" s="45"/>
      <c r="D9" s="58"/>
      <c r="E9" s="53"/>
      <c r="F9" s="43" t="s">
        <v>12</v>
      </c>
      <c r="G9" s="43" t="s">
        <v>13</v>
      </c>
      <c r="H9" s="44" t="s">
        <v>14</v>
      </c>
      <c r="I9" s="53"/>
      <c r="J9" s="43" t="s">
        <v>12</v>
      </c>
      <c r="K9" s="43" t="s">
        <v>13</v>
      </c>
      <c r="L9" s="44" t="s">
        <v>14</v>
      </c>
      <c r="M9" s="2"/>
    </row>
    <row r="10" spans="1:13" ht="12" customHeight="1">
      <c r="A10" s="3"/>
      <c r="B10" s="56"/>
      <c r="C10" s="46"/>
      <c r="D10" s="59"/>
      <c r="E10" s="47" t="s">
        <v>2</v>
      </c>
      <c r="F10" s="47" t="s">
        <v>3</v>
      </c>
      <c r="G10" s="47" t="s">
        <v>4</v>
      </c>
      <c r="H10" s="48" t="s">
        <v>15</v>
      </c>
      <c r="I10" s="47" t="s">
        <v>5</v>
      </c>
      <c r="J10" s="47" t="s">
        <v>6</v>
      </c>
      <c r="K10" s="47" t="s">
        <v>16</v>
      </c>
      <c r="L10" s="48" t="s">
        <v>17</v>
      </c>
      <c r="M10" s="2"/>
    </row>
    <row r="11" spans="1:13" ht="3" customHeight="1">
      <c r="A11" s="3"/>
      <c r="B11" s="9"/>
      <c r="C11" s="10"/>
      <c r="D11" s="11"/>
      <c r="E11" s="12"/>
      <c r="F11" s="12"/>
      <c r="G11" s="13"/>
      <c r="H11" s="14"/>
      <c r="I11" s="15"/>
      <c r="J11" s="16"/>
      <c r="K11" s="17"/>
      <c r="L11" s="18"/>
      <c r="M11" s="2"/>
    </row>
    <row r="12" spans="1:13" ht="12" customHeight="1">
      <c r="A12" s="3"/>
      <c r="B12" s="19"/>
      <c r="C12" s="20"/>
      <c r="D12" s="21" t="s">
        <v>44</v>
      </c>
      <c r="E12" s="22">
        <f>SUM(E14:E43)</f>
        <v>84436.699602</v>
      </c>
      <c r="F12" s="22">
        <f aca="true" t="shared" si="0" ref="F12:K12">SUM(F14:F43)</f>
        <v>22353.199982000006</v>
      </c>
      <c r="G12" s="22">
        <f t="shared" si="0"/>
        <v>35606.500205000004</v>
      </c>
      <c r="H12" s="22">
        <f>E12-F12-G12</f>
        <v>26476.999414999984</v>
      </c>
      <c r="I12" s="22">
        <f>SUM(I14:I43)</f>
        <v>82370.492540692</v>
      </c>
      <c r="J12" s="22">
        <f t="shared" si="0"/>
        <v>27540.628248999994</v>
      </c>
      <c r="K12" s="22">
        <f t="shared" si="0"/>
        <v>39975.480622999996</v>
      </c>
      <c r="L12" s="23">
        <f>I12-J12-K12</f>
        <v>14854.383668692004</v>
      </c>
      <c r="M12" s="2"/>
    </row>
    <row r="13" spans="1:13" ht="1.5" customHeight="1">
      <c r="A13" s="3"/>
      <c r="B13" s="19"/>
      <c r="C13" s="20"/>
      <c r="D13" s="24"/>
      <c r="E13" s="25"/>
      <c r="F13" s="25"/>
      <c r="G13" s="26"/>
      <c r="H13" s="25"/>
      <c r="I13" s="25"/>
      <c r="J13" s="25"/>
      <c r="K13" s="25"/>
      <c r="L13" s="27"/>
      <c r="M13" s="2"/>
    </row>
    <row r="14" spans="1:13" ht="12" customHeight="1">
      <c r="A14" s="3"/>
      <c r="B14" s="28">
        <v>1</v>
      </c>
      <c r="C14" s="29"/>
      <c r="D14" s="30" t="s">
        <v>20</v>
      </c>
      <c r="E14" s="49">
        <v>710.8028709999999</v>
      </c>
      <c r="F14" s="49">
        <v>439.75363999999996</v>
      </c>
      <c r="G14" s="50">
        <v>107.111934</v>
      </c>
      <c r="H14" s="49">
        <f>+E14-F14-G14</f>
        <v>163.9372969999999</v>
      </c>
      <c r="I14" s="49">
        <v>647.50062629</v>
      </c>
      <c r="J14" s="49">
        <v>502.36532199999994</v>
      </c>
      <c r="K14" s="49">
        <v>138.724407</v>
      </c>
      <c r="L14" s="51">
        <f>+I14-J14-K14</f>
        <v>6.410897290000065</v>
      </c>
      <c r="M14" s="2"/>
    </row>
    <row r="15" spans="1:13" ht="12" customHeight="1">
      <c r="A15" s="3"/>
      <c r="B15" s="28">
        <v>2</v>
      </c>
      <c r="C15" s="29"/>
      <c r="D15" s="30" t="s">
        <v>21</v>
      </c>
      <c r="E15" s="49">
        <v>2781.0061069999997</v>
      </c>
      <c r="F15" s="49">
        <v>334.33967</v>
      </c>
      <c r="G15" s="50">
        <v>1236.1814379999998</v>
      </c>
      <c r="H15" s="49">
        <f aca="true" t="shared" si="1" ref="H15:H43">+E15-F15-G15</f>
        <v>1210.484999</v>
      </c>
      <c r="I15" s="49">
        <v>3437.429198381906</v>
      </c>
      <c r="J15" s="49">
        <v>394.161418</v>
      </c>
      <c r="K15" s="49">
        <v>1378.613866</v>
      </c>
      <c r="L15" s="51">
        <f aca="true" t="shared" si="2" ref="L15:L43">+I15-J15-K15</f>
        <v>1664.6539143819061</v>
      </c>
      <c r="M15" s="2"/>
    </row>
    <row r="16" spans="1:13" ht="12" customHeight="1">
      <c r="A16" s="3"/>
      <c r="B16" s="28">
        <v>3</v>
      </c>
      <c r="C16" s="29"/>
      <c r="D16" s="30" t="s">
        <v>22</v>
      </c>
      <c r="E16" s="49">
        <v>2879.5853530000004</v>
      </c>
      <c r="F16" s="49">
        <v>354.364646</v>
      </c>
      <c r="G16" s="50">
        <v>1206.379633</v>
      </c>
      <c r="H16" s="49">
        <f t="shared" si="1"/>
        <v>1318.8410740000004</v>
      </c>
      <c r="I16" s="49">
        <v>3810.651592682905</v>
      </c>
      <c r="J16" s="49">
        <v>272.9374389999999</v>
      </c>
      <c r="K16" s="49">
        <v>2487.6096509999998</v>
      </c>
      <c r="L16" s="51">
        <f t="shared" si="2"/>
        <v>1050.1045026829056</v>
      </c>
      <c r="M16" s="2"/>
    </row>
    <row r="17" spans="1:13" ht="12" customHeight="1">
      <c r="A17" s="3"/>
      <c r="B17" s="31">
        <v>4</v>
      </c>
      <c r="C17" s="29"/>
      <c r="D17" s="30" t="s">
        <v>50</v>
      </c>
      <c r="E17" s="49">
        <v>1346.315162</v>
      </c>
      <c r="F17" s="49">
        <v>643.0235809999999</v>
      </c>
      <c r="G17" s="50">
        <v>554.467337</v>
      </c>
      <c r="H17" s="49">
        <f t="shared" si="1"/>
        <v>148.82424400000014</v>
      </c>
      <c r="I17" s="49">
        <v>1027.7656063924599</v>
      </c>
      <c r="J17" s="49">
        <v>607.355189</v>
      </c>
      <c r="K17" s="49">
        <v>772.059339</v>
      </c>
      <c r="L17" s="51">
        <f t="shared" si="2"/>
        <v>-351.64892160754016</v>
      </c>
      <c r="M17" s="2"/>
    </row>
    <row r="18" spans="1:13" ht="12" customHeight="1">
      <c r="A18" s="3"/>
      <c r="B18" s="31">
        <v>5</v>
      </c>
      <c r="C18" s="29"/>
      <c r="D18" s="30" t="s">
        <v>23</v>
      </c>
      <c r="E18" s="49">
        <v>2058.0554639999996</v>
      </c>
      <c r="F18" s="49">
        <v>693.3346929999999</v>
      </c>
      <c r="G18" s="49">
        <v>975.1223769999999</v>
      </c>
      <c r="H18" s="49">
        <f t="shared" si="1"/>
        <v>389.59839399999987</v>
      </c>
      <c r="I18" s="49">
        <v>1748.7126638430439</v>
      </c>
      <c r="J18" s="49">
        <v>638.2856409999998</v>
      </c>
      <c r="K18" s="49">
        <v>741.287611</v>
      </c>
      <c r="L18" s="51">
        <f t="shared" si="2"/>
        <v>369.1394118430442</v>
      </c>
      <c r="M18" s="2"/>
    </row>
    <row r="19" spans="1:13" ht="12" customHeight="1">
      <c r="A19" s="3"/>
      <c r="B19" s="31">
        <v>6</v>
      </c>
      <c r="C19" s="29"/>
      <c r="D19" s="30" t="s">
        <v>24</v>
      </c>
      <c r="E19" s="49">
        <v>2021.9649360000005</v>
      </c>
      <c r="F19" s="49">
        <v>558.7254459999999</v>
      </c>
      <c r="G19" s="49">
        <v>572.1558939999999</v>
      </c>
      <c r="H19" s="49">
        <f t="shared" si="1"/>
        <v>891.0835960000007</v>
      </c>
      <c r="I19" s="49">
        <v>1716.2200533506632</v>
      </c>
      <c r="J19" s="49">
        <v>459.598256</v>
      </c>
      <c r="K19" s="49">
        <v>1160.4238509999998</v>
      </c>
      <c r="L19" s="51">
        <f t="shared" si="2"/>
        <v>96.19794635066341</v>
      </c>
      <c r="M19" s="2"/>
    </row>
    <row r="20" spans="1:13" ht="12" customHeight="1">
      <c r="A20" s="3"/>
      <c r="B20" s="28">
        <v>7</v>
      </c>
      <c r="C20" s="29"/>
      <c r="D20" s="30" t="s">
        <v>25</v>
      </c>
      <c r="E20" s="49">
        <v>2894.821139</v>
      </c>
      <c r="F20" s="49">
        <v>607.49184</v>
      </c>
      <c r="G20" s="49">
        <v>1094.61391</v>
      </c>
      <c r="H20" s="49">
        <f t="shared" si="1"/>
        <v>1192.715389</v>
      </c>
      <c r="I20" s="49">
        <v>2817.6332903193857</v>
      </c>
      <c r="J20" s="49">
        <v>721.501982</v>
      </c>
      <c r="K20" s="49">
        <v>1112.712916</v>
      </c>
      <c r="L20" s="51">
        <f t="shared" si="2"/>
        <v>983.4183923193855</v>
      </c>
      <c r="M20" s="2"/>
    </row>
    <row r="21" spans="1:13" ht="12" customHeight="1">
      <c r="A21" s="3"/>
      <c r="B21" s="28">
        <v>8</v>
      </c>
      <c r="C21" s="29"/>
      <c r="D21" s="30" t="s">
        <v>26</v>
      </c>
      <c r="E21" s="49">
        <v>1837.836153</v>
      </c>
      <c r="F21" s="49">
        <v>557.6947160000001</v>
      </c>
      <c r="G21" s="49">
        <v>883.05486</v>
      </c>
      <c r="H21" s="49">
        <f t="shared" si="1"/>
        <v>397.0865769999998</v>
      </c>
      <c r="I21" s="49">
        <v>1698.273162483435</v>
      </c>
      <c r="J21" s="49">
        <v>651.003408</v>
      </c>
      <c r="K21" s="49">
        <v>739.908021</v>
      </c>
      <c r="L21" s="51">
        <f t="shared" si="2"/>
        <v>307.36173348343505</v>
      </c>
      <c r="M21" s="2"/>
    </row>
    <row r="22" spans="1:13" ht="12" customHeight="1">
      <c r="A22" s="3"/>
      <c r="B22" s="28">
        <v>9</v>
      </c>
      <c r="C22" s="29"/>
      <c r="D22" s="30" t="s">
        <v>27</v>
      </c>
      <c r="E22" s="49">
        <v>2939.020268</v>
      </c>
      <c r="F22" s="49">
        <v>832.7873999999999</v>
      </c>
      <c r="G22" s="49">
        <v>1258.6698970000002</v>
      </c>
      <c r="H22" s="49">
        <f t="shared" si="1"/>
        <v>847.5629709999998</v>
      </c>
      <c r="I22" s="49">
        <v>2865.732580748802</v>
      </c>
      <c r="J22" s="49">
        <v>943.3541010000001</v>
      </c>
      <c r="K22" s="49">
        <v>1264.928595</v>
      </c>
      <c r="L22" s="51">
        <f t="shared" si="2"/>
        <v>657.4498847488017</v>
      </c>
      <c r="M22" s="2"/>
    </row>
    <row r="23" spans="1:13" ht="12" customHeight="1">
      <c r="A23" s="3"/>
      <c r="B23" s="28">
        <v>10</v>
      </c>
      <c r="C23" s="29"/>
      <c r="D23" s="30" t="s">
        <v>28</v>
      </c>
      <c r="E23" s="49">
        <v>5675.913842999998</v>
      </c>
      <c r="F23" s="49">
        <v>567.13682</v>
      </c>
      <c r="G23" s="49">
        <v>1367.509988</v>
      </c>
      <c r="H23" s="49">
        <f t="shared" si="1"/>
        <v>3741.267034999999</v>
      </c>
      <c r="I23" s="49">
        <v>1666.7890921651199</v>
      </c>
      <c r="J23" s="49">
        <v>513.496684</v>
      </c>
      <c r="K23" s="49">
        <v>1046.2063850000002</v>
      </c>
      <c r="L23" s="51">
        <f t="shared" si="2"/>
        <v>107.08602316511974</v>
      </c>
      <c r="M23" s="2"/>
    </row>
    <row r="24" spans="1:13" ht="12" customHeight="1">
      <c r="A24" s="3"/>
      <c r="B24" s="28">
        <v>11</v>
      </c>
      <c r="C24" s="29"/>
      <c r="D24" s="30" t="s">
        <v>29</v>
      </c>
      <c r="E24" s="49">
        <v>1516.9421839999998</v>
      </c>
      <c r="F24" s="49">
        <v>653.4094200000001</v>
      </c>
      <c r="G24" s="49">
        <v>706.248059</v>
      </c>
      <c r="H24" s="49">
        <f t="shared" si="1"/>
        <v>157.2847049999997</v>
      </c>
      <c r="I24" s="49">
        <v>1617.6744225283894</v>
      </c>
      <c r="J24" s="49">
        <v>795.375485</v>
      </c>
      <c r="K24" s="49">
        <v>678.1534500000001</v>
      </c>
      <c r="L24" s="51">
        <f t="shared" si="2"/>
        <v>144.14548752838925</v>
      </c>
      <c r="M24" s="2"/>
    </row>
    <row r="25" spans="1:13" ht="12" customHeight="1">
      <c r="A25" s="3"/>
      <c r="B25" s="28">
        <v>12</v>
      </c>
      <c r="C25" s="29"/>
      <c r="D25" s="30" t="s">
        <v>30</v>
      </c>
      <c r="E25" s="49">
        <v>3256.698956999999</v>
      </c>
      <c r="F25" s="49">
        <v>812.830355</v>
      </c>
      <c r="G25" s="49">
        <v>1246.307913</v>
      </c>
      <c r="H25" s="49">
        <f t="shared" si="1"/>
        <v>1197.560688999999</v>
      </c>
      <c r="I25" s="49">
        <v>3298.416944545393</v>
      </c>
      <c r="J25" s="49">
        <v>1004.67889</v>
      </c>
      <c r="K25" s="49">
        <v>1570.746795</v>
      </c>
      <c r="L25" s="51">
        <f t="shared" si="2"/>
        <v>722.991259545393</v>
      </c>
      <c r="M25" s="2"/>
    </row>
    <row r="26" spans="1:13" ht="12" customHeight="1">
      <c r="A26" s="3"/>
      <c r="B26" s="28">
        <v>13</v>
      </c>
      <c r="C26" s="29"/>
      <c r="D26" s="30" t="s">
        <v>31</v>
      </c>
      <c r="E26" s="49">
        <v>166.894588</v>
      </c>
      <c r="F26" s="49">
        <v>109.01113800000002</v>
      </c>
      <c r="G26" s="49">
        <v>39.61099599999999</v>
      </c>
      <c r="H26" s="49">
        <f t="shared" si="1"/>
        <v>18.27245399999999</v>
      </c>
      <c r="I26" s="49">
        <v>174.11974386000003</v>
      </c>
      <c r="J26" s="49">
        <v>139.34188</v>
      </c>
      <c r="K26" s="49">
        <v>33.053906</v>
      </c>
      <c r="L26" s="51">
        <f t="shared" si="2"/>
        <v>1.7239578600000272</v>
      </c>
      <c r="M26" s="2"/>
    </row>
    <row r="27" spans="1:13" ht="12" customHeight="1">
      <c r="A27" s="3"/>
      <c r="B27" s="28">
        <v>14</v>
      </c>
      <c r="C27" s="29"/>
      <c r="D27" s="30" t="s">
        <v>45</v>
      </c>
      <c r="E27" s="49">
        <v>0</v>
      </c>
      <c r="F27" s="49">
        <v>0</v>
      </c>
      <c r="G27" s="49">
        <v>0</v>
      </c>
      <c r="H27" s="49">
        <f t="shared" si="1"/>
        <v>0</v>
      </c>
      <c r="I27" s="49">
        <v>0</v>
      </c>
      <c r="J27" s="49">
        <v>0</v>
      </c>
      <c r="K27" s="49">
        <v>0</v>
      </c>
      <c r="L27" s="51">
        <f t="shared" si="2"/>
        <v>0</v>
      </c>
      <c r="M27" s="2"/>
    </row>
    <row r="28" spans="1:13" ht="12" customHeight="1">
      <c r="A28" s="3"/>
      <c r="B28" s="28">
        <v>15</v>
      </c>
      <c r="C28" s="29"/>
      <c r="D28" s="30" t="s">
        <v>32</v>
      </c>
      <c r="E28" s="49">
        <v>6334.538115000002</v>
      </c>
      <c r="F28" s="49">
        <v>1831.6481899999999</v>
      </c>
      <c r="G28" s="49">
        <v>2688.830447</v>
      </c>
      <c r="H28" s="49">
        <f t="shared" si="1"/>
        <v>1814.0594780000024</v>
      </c>
      <c r="I28" s="49">
        <v>7052.830339675686</v>
      </c>
      <c r="J28" s="49">
        <v>2423.2247589999997</v>
      </c>
      <c r="K28" s="49">
        <v>2857.400882</v>
      </c>
      <c r="L28" s="51">
        <f t="shared" si="2"/>
        <v>1772.2046986756868</v>
      </c>
      <c r="M28" s="2"/>
    </row>
    <row r="29" spans="1:13" ht="12" customHeight="1">
      <c r="A29" s="3"/>
      <c r="B29" s="28">
        <v>16</v>
      </c>
      <c r="C29" s="29"/>
      <c r="D29" s="30" t="s">
        <v>33</v>
      </c>
      <c r="E29" s="49">
        <v>1817.2133899999997</v>
      </c>
      <c r="F29" s="49">
        <v>550.420316</v>
      </c>
      <c r="G29" s="49">
        <v>1049.120003</v>
      </c>
      <c r="H29" s="49">
        <f t="shared" si="1"/>
        <v>217.6730709999997</v>
      </c>
      <c r="I29" s="49">
        <v>1748.18995249197</v>
      </c>
      <c r="J29" s="49">
        <v>516.746949</v>
      </c>
      <c r="K29" s="49">
        <v>733.56395</v>
      </c>
      <c r="L29" s="51">
        <f t="shared" si="2"/>
        <v>497.8790534919701</v>
      </c>
      <c r="M29" s="2"/>
    </row>
    <row r="30" spans="1:13" ht="12" customHeight="1">
      <c r="A30" s="3"/>
      <c r="B30" s="28">
        <v>17</v>
      </c>
      <c r="C30" s="29"/>
      <c r="D30" s="30" t="s">
        <v>34</v>
      </c>
      <c r="E30" s="49">
        <v>3007.1940849999996</v>
      </c>
      <c r="F30" s="49">
        <v>1178.573918</v>
      </c>
      <c r="G30" s="49">
        <v>1479.5872050000003</v>
      </c>
      <c r="H30" s="49">
        <f t="shared" si="1"/>
        <v>349.0329619999993</v>
      </c>
      <c r="I30" s="49">
        <v>3745.898190066465</v>
      </c>
      <c r="J30" s="49">
        <v>1756.8773999999999</v>
      </c>
      <c r="K30" s="49">
        <v>1553.4538630000002</v>
      </c>
      <c r="L30" s="51">
        <f t="shared" si="2"/>
        <v>435.5669270664648</v>
      </c>
      <c r="M30" s="2"/>
    </row>
    <row r="31" spans="1:13" ht="12" customHeight="1">
      <c r="A31" s="3"/>
      <c r="B31" s="28">
        <v>18</v>
      </c>
      <c r="C31" s="29"/>
      <c r="D31" s="30" t="s">
        <v>35</v>
      </c>
      <c r="E31" s="49">
        <v>3167.0997250000005</v>
      </c>
      <c r="F31" s="49">
        <v>1214.809809</v>
      </c>
      <c r="G31" s="49">
        <v>1322.230487</v>
      </c>
      <c r="H31" s="49">
        <f t="shared" si="1"/>
        <v>630.0594290000004</v>
      </c>
      <c r="I31" s="49">
        <v>3007.322125990283</v>
      </c>
      <c r="J31" s="49">
        <v>1536.689977</v>
      </c>
      <c r="K31" s="49">
        <v>1198.4002169999999</v>
      </c>
      <c r="L31" s="51">
        <f t="shared" si="2"/>
        <v>272.2319319902831</v>
      </c>
      <c r="M31" s="2"/>
    </row>
    <row r="32" spans="1:13" ht="12" customHeight="1">
      <c r="A32" s="3"/>
      <c r="B32" s="28">
        <v>19</v>
      </c>
      <c r="C32" s="29"/>
      <c r="D32" s="30" t="s">
        <v>36</v>
      </c>
      <c r="E32" s="49">
        <v>6362.767043</v>
      </c>
      <c r="F32" s="49">
        <v>2260.4358</v>
      </c>
      <c r="G32" s="49">
        <v>2647.3203860000003</v>
      </c>
      <c r="H32" s="49">
        <f t="shared" si="1"/>
        <v>1455.0108569999993</v>
      </c>
      <c r="I32" s="49">
        <v>7398.497489364153</v>
      </c>
      <c r="J32" s="49">
        <v>2781.544878</v>
      </c>
      <c r="K32" s="49">
        <v>2783.7803240000003</v>
      </c>
      <c r="L32" s="51">
        <f t="shared" si="2"/>
        <v>1833.172287364153</v>
      </c>
      <c r="M32" s="2"/>
    </row>
    <row r="33" spans="1:13" ht="12" customHeight="1">
      <c r="A33" s="3"/>
      <c r="B33" s="31">
        <v>20</v>
      </c>
      <c r="C33" s="29"/>
      <c r="D33" s="30" t="s">
        <v>37</v>
      </c>
      <c r="E33" s="49">
        <v>7571.0174990000005</v>
      </c>
      <c r="F33" s="49">
        <v>1872.594372</v>
      </c>
      <c r="G33" s="49">
        <v>2709.486749</v>
      </c>
      <c r="H33" s="49">
        <f t="shared" si="1"/>
        <v>2988.936378</v>
      </c>
      <c r="I33" s="49">
        <v>7679.438621562228</v>
      </c>
      <c r="J33" s="49">
        <v>2326.154548</v>
      </c>
      <c r="K33" s="49">
        <v>4378.914002999999</v>
      </c>
      <c r="L33" s="51">
        <f t="shared" si="2"/>
        <v>974.3700705622296</v>
      </c>
      <c r="M33" s="2"/>
    </row>
    <row r="34" spans="1:13" ht="12" customHeight="1">
      <c r="A34" s="3"/>
      <c r="B34" s="31">
        <v>21</v>
      </c>
      <c r="C34" s="29"/>
      <c r="D34" s="30" t="s">
        <v>38</v>
      </c>
      <c r="E34" s="49">
        <v>7636.761599000002</v>
      </c>
      <c r="F34" s="49">
        <v>1479.5085330000002</v>
      </c>
      <c r="G34" s="49">
        <v>3355.411128</v>
      </c>
      <c r="H34" s="49">
        <f t="shared" si="1"/>
        <v>2801.841938000002</v>
      </c>
      <c r="I34" s="49">
        <v>7693.330525249071</v>
      </c>
      <c r="J34" s="49">
        <v>2116.4856889999996</v>
      </c>
      <c r="K34" s="49">
        <v>3991.5502939999997</v>
      </c>
      <c r="L34" s="51">
        <f t="shared" si="2"/>
        <v>1585.2945422490711</v>
      </c>
      <c r="M34" s="2"/>
    </row>
    <row r="35" spans="1:13" ht="12" customHeight="1">
      <c r="A35" s="3"/>
      <c r="B35" s="28">
        <v>24</v>
      </c>
      <c r="C35" s="29"/>
      <c r="D35" s="30" t="s">
        <v>39</v>
      </c>
      <c r="E35" s="49">
        <v>3090.7805089999997</v>
      </c>
      <c r="F35" s="49">
        <v>1277.615362</v>
      </c>
      <c r="G35" s="49">
        <v>1512.738406</v>
      </c>
      <c r="H35" s="49">
        <f t="shared" si="1"/>
        <v>300.42674099999977</v>
      </c>
      <c r="I35" s="49">
        <v>3399.3170041608696</v>
      </c>
      <c r="J35" s="49">
        <v>1622.341481</v>
      </c>
      <c r="K35" s="49">
        <v>1273.6595399999999</v>
      </c>
      <c r="L35" s="51">
        <f t="shared" si="2"/>
        <v>503.3159831608698</v>
      </c>
      <c r="M35" s="2"/>
    </row>
    <row r="36" spans="1:13" ht="12" customHeight="1">
      <c r="A36" s="3"/>
      <c r="B36" s="28">
        <v>25</v>
      </c>
      <c r="C36" s="29"/>
      <c r="D36" s="30" t="s">
        <v>40</v>
      </c>
      <c r="E36" s="49">
        <v>3419.262207000001</v>
      </c>
      <c r="F36" s="49">
        <v>868.8588630000002</v>
      </c>
      <c r="G36" s="50">
        <v>1357.592039</v>
      </c>
      <c r="H36" s="49">
        <f t="shared" si="1"/>
        <v>1192.811305000001</v>
      </c>
      <c r="I36" s="49">
        <v>3546.4362613626927</v>
      </c>
      <c r="J36" s="49">
        <v>1205.7418069999999</v>
      </c>
      <c r="K36" s="49">
        <v>1704.807033</v>
      </c>
      <c r="L36" s="51">
        <f t="shared" si="2"/>
        <v>635.8874213626927</v>
      </c>
      <c r="M36" s="2"/>
    </row>
    <row r="37" spans="1:13" ht="12" customHeight="1">
      <c r="A37" s="3"/>
      <c r="B37" s="31">
        <v>26</v>
      </c>
      <c r="C37" s="29"/>
      <c r="D37" s="30" t="s">
        <v>41</v>
      </c>
      <c r="E37" s="49">
        <v>3073.243711000001</v>
      </c>
      <c r="F37" s="49">
        <v>818.8924850000001</v>
      </c>
      <c r="G37" s="50">
        <v>1409.61964</v>
      </c>
      <c r="H37" s="49">
        <f t="shared" si="1"/>
        <v>844.7315860000008</v>
      </c>
      <c r="I37" s="49">
        <v>2492.8116510944938</v>
      </c>
      <c r="J37" s="49">
        <v>873.58165</v>
      </c>
      <c r="K37" s="49">
        <v>988.336659</v>
      </c>
      <c r="L37" s="51">
        <f t="shared" si="2"/>
        <v>630.8933420944936</v>
      </c>
      <c r="M37" s="2"/>
    </row>
    <row r="38" spans="1:13" ht="12" customHeight="1">
      <c r="A38" s="3"/>
      <c r="B38" s="31">
        <v>28</v>
      </c>
      <c r="C38" s="29"/>
      <c r="D38" s="30" t="s">
        <v>42</v>
      </c>
      <c r="E38" s="49">
        <v>2882.578094</v>
      </c>
      <c r="F38" s="49">
        <v>811.6648630000001</v>
      </c>
      <c r="G38" s="50">
        <v>1301.5784250000002</v>
      </c>
      <c r="H38" s="49">
        <f t="shared" si="1"/>
        <v>769.3348059999998</v>
      </c>
      <c r="I38" s="49">
        <v>2914.3770535993576</v>
      </c>
      <c r="J38" s="49">
        <v>1261.874837</v>
      </c>
      <c r="K38" s="49">
        <v>1087.129539</v>
      </c>
      <c r="L38" s="51">
        <f t="shared" si="2"/>
        <v>565.3726775993575</v>
      </c>
      <c r="M38" s="2"/>
    </row>
    <row r="39" spans="1:13" ht="12" customHeight="1">
      <c r="A39" s="3"/>
      <c r="B39" s="28">
        <v>29</v>
      </c>
      <c r="C39" s="29"/>
      <c r="D39" s="30" t="s">
        <v>43</v>
      </c>
      <c r="E39" s="49">
        <v>3224.264732</v>
      </c>
      <c r="F39" s="49">
        <v>1024.2741059999998</v>
      </c>
      <c r="G39" s="50">
        <v>1297.0426989999999</v>
      </c>
      <c r="H39" s="49">
        <f t="shared" si="1"/>
        <v>902.9479270000004</v>
      </c>
      <c r="I39" s="49">
        <v>3088.374043313757</v>
      </c>
      <c r="J39" s="49">
        <v>1475.906629</v>
      </c>
      <c r="K39" s="49">
        <v>1191.995883</v>
      </c>
      <c r="L39" s="51">
        <f t="shared" si="2"/>
        <v>420.4715313137567</v>
      </c>
      <c r="M39" s="2"/>
    </row>
    <row r="40" spans="1:13" ht="12" customHeight="1">
      <c r="A40" s="3"/>
      <c r="B40" s="28">
        <v>31</v>
      </c>
      <c r="C40" s="29"/>
      <c r="D40" s="30" t="s">
        <v>51</v>
      </c>
      <c r="E40" s="49">
        <v>536.889929</v>
      </c>
      <c r="F40" s="49">
        <v>0</v>
      </c>
      <c r="G40" s="50">
        <v>461.58120400000007</v>
      </c>
      <c r="H40" s="49">
        <f t="shared" si="1"/>
        <v>75.30872499999998</v>
      </c>
      <c r="I40" s="49">
        <v>306.37315139718817</v>
      </c>
      <c r="J40" s="49">
        <v>0.000975</v>
      </c>
      <c r="K40" s="49">
        <v>610.299151</v>
      </c>
      <c r="L40" s="51">
        <f t="shared" si="2"/>
        <v>-303.92697460281187</v>
      </c>
      <c r="M40" s="2"/>
    </row>
    <row r="41" spans="1:13" ht="12" customHeight="1">
      <c r="A41" s="3"/>
      <c r="B41" s="31">
        <v>33</v>
      </c>
      <c r="C41" s="29"/>
      <c r="D41" s="30" t="s">
        <v>52</v>
      </c>
      <c r="E41" s="49">
        <v>565.8536390000002</v>
      </c>
      <c r="F41" s="49">
        <v>0</v>
      </c>
      <c r="G41" s="50">
        <v>380.76223300000004</v>
      </c>
      <c r="H41" s="49">
        <f t="shared" si="1"/>
        <v>185.09140600000012</v>
      </c>
      <c r="I41" s="49">
        <v>280.84129245733595</v>
      </c>
      <c r="J41" s="49">
        <v>0.000975</v>
      </c>
      <c r="K41" s="49">
        <v>466.86241900000005</v>
      </c>
      <c r="L41" s="51">
        <f t="shared" si="2"/>
        <v>-186.02210154266407</v>
      </c>
      <c r="M41" s="2"/>
    </row>
    <row r="42" spans="1:13" ht="12" customHeight="1">
      <c r="A42" s="3"/>
      <c r="B42" s="31">
        <v>34</v>
      </c>
      <c r="C42" s="29"/>
      <c r="D42" s="30" t="s">
        <v>53</v>
      </c>
      <c r="E42" s="49">
        <v>1661.3782999999996</v>
      </c>
      <c r="F42" s="49">
        <v>0</v>
      </c>
      <c r="G42" s="50">
        <v>1386.164918</v>
      </c>
      <c r="H42" s="49">
        <f t="shared" si="1"/>
        <v>275.2133819999997</v>
      </c>
      <c r="I42" s="49">
        <v>1099.7570731731605</v>
      </c>
      <c r="J42" s="49">
        <v>0</v>
      </c>
      <c r="K42" s="49">
        <v>1671.571298</v>
      </c>
      <c r="L42" s="51">
        <f t="shared" si="2"/>
        <v>-571.8142248268396</v>
      </c>
      <c r="M42" s="2"/>
    </row>
    <row r="43" spans="1:13" ht="12" customHeight="1">
      <c r="A43" s="3"/>
      <c r="B43" s="28">
        <v>40</v>
      </c>
      <c r="C43" s="29"/>
      <c r="D43" s="32" t="s">
        <v>46</v>
      </c>
      <c r="E43" s="49">
        <v>0</v>
      </c>
      <c r="F43" s="49">
        <v>0</v>
      </c>
      <c r="G43" s="50">
        <v>0</v>
      </c>
      <c r="H43" s="49">
        <f t="shared" si="1"/>
        <v>0</v>
      </c>
      <c r="I43" s="49">
        <v>389.77878814178274</v>
      </c>
      <c r="J43" s="49">
        <v>0</v>
      </c>
      <c r="K43" s="49">
        <v>359.326775</v>
      </c>
      <c r="L43" s="51">
        <f t="shared" si="2"/>
        <v>30.452013141782743</v>
      </c>
      <c r="M43" s="2"/>
    </row>
    <row r="44" spans="1:13" ht="2.25" customHeight="1">
      <c r="A44" s="3"/>
      <c r="B44" s="37"/>
      <c r="C44" s="33"/>
      <c r="D44" s="34"/>
      <c r="E44" s="35"/>
      <c r="F44" s="35"/>
      <c r="G44" s="35"/>
      <c r="H44" s="35"/>
      <c r="I44" s="38"/>
      <c r="J44" s="35"/>
      <c r="K44" s="35"/>
      <c r="L44" s="36"/>
      <c r="M44" s="2"/>
    </row>
    <row r="45" spans="1:13" ht="16.5" customHeight="1">
      <c r="A45" s="3"/>
      <c r="B45" s="60" t="s">
        <v>54</v>
      </c>
      <c r="C45" s="60"/>
      <c r="D45" s="60"/>
      <c r="E45" s="60"/>
      <c r="F45" s="60"/>
      <c r="G45" s="60"/>
      <c r="H45" s="60"/>
      <c r="I45" s="60"/>
      <c r="J45" s="60"/>
      <c r="K45" s="60"/>
      <c r="L45" s="60"/>
      <c r="M45" s="2"/>
    </row>
    <row r="46" spans="1:13" ht="16.5" customHeight="1">
      <c r="A46" s="3"/>
      <c r="B46" s="61"/>
      <c r="C46" s="61"/>
      <c r="D46" s="61"/>
      <c r="E46" s="61"/>
      <c r="F46" s="61"/>
      <c r="G46" s="61"/>
      <c r="H46" s="61"/>
      <c r="I46" s="61"/>
      <c r="J46" s="61"/>
      <c r="K46" s="61"/>
      <c r="L46" s="61"/>
      <c r="M46" s="2"/>
    </row>
    <row r="47" spans="1:13" ht="16.5" customHeight="1">
      <c r="A47" s="3"/>
      <c r="B47" s="61"/>
      <c r="C47" s="61"/>
      <c r="D47" s="61"/>
      <c r="E47" s="61"/>
      <c r="F47" s="61"/>
      <c r="G47" s="61"/>
      <c r="H47" s="61"/>
      <c r="I47" s="61"/>
      <c r="J47" s="61"/>
      <c r="K47" s="61"/>
      <c r="L47" s="61"/>
      <c r="M47" s="2"/>
    </row>
    <row r="48" spans="1:13" s="65" customFormat="1" ht="9.75" customHeight="1">
      <c r="A48" s="62"/>
      <c r="B48" s="63" t="s">
        <v>49</v>
      </c>
      <c r="C48" s="63"/>
      <c r="D48" s="63"/>
      <c r="E48" s="63"/>
      <c r="F48" s="63"/>
      <c r="G48" s="63"/>
      <c r="H48" s="63"/>
      <c r="I48" s="63"/>
      <c r="J48" s="63"/>
      <c r="K48" s="63"/>
      <c r="L48" s="63"/>
      <c r="M48" s="64"/>
    </row>
    <row r="49" spans="1:13" ht="22.5">
      <c r="A49" s="1"/>
      <c r="M49" s="2"/>
    </row>
  </sheetData>
  <sheetProtection/>
  <protectedRanges>
    <protectedRange sqref="L13:L43" name="avance_1_1"/>
  </protectedRanges>
  <mergeCells count="6">
    <mergeCell ref="B48:L48"/>
    <mergeCell ref="E8:E9"/>
    <mergeCell ref="I8:I9"/>
    <mergeCell ref="B7:B10"/>
    <mergeCell ref="D7:D10"/>
    <mergeCell ref="B45:L47"/>
  </mergeCells>
  <printOptions horizontalCentered="1"/>
  <pageMargins left="0.5905511811023623" right="0.5905511811023623" top="0.7874015748031497" bottom="0.5118110236220472" header="0.3937007874015748" footer="0.3937007874015748"/>
  <pageSetup horizontalDpi="600" verticalDpi="600" orientation="landscape" r:id="rId1"/>
  <ignoredErrors>
    <ignoredError sqref="E10:K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84614</cp:lastModifiedBy>
  <cp:lastPrinted>2017-03-15T20:24:22Z</cp:lastPrinted>
  <dcterms:created xsi:type="dcterms:W3CDTF">1998-09-04T17:09:23Z</dcterms:created>
  <dcterms:modified xsi:type="dcterms:W3CDTF">2017-03-15T20:24:26Z</dcterms:modified>
  <cp:category/>
  <cp:version/>
  <cp:contentType/>
  <cp:contentStatus/>
</cp:coreProperties>
</file>