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ados" sheetId="1" r:id="rId1"/>
  </sheets>
  <externalReferences>
    <externalReference r:id="rId4"/>
    <externalReference r:id="rId5"/>
  </externalReferences>
  <definedNames>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'reportados'!$A$1:$V$457</definedName>
    <definedName name="FIDUCIARIO">#REF!</definedName>
    <definedName name="fiduciario1">#REF!</definedName>
    <definedName name="FIDUCIARIOS">#REF!</definedName>
    <definedName name="fiduciarios1">#REF!</definedName>
    <definedName name="_xlnm.Print_Titles" localSheetId="0">'reportados'!$I:$I,'reportados'!$1:$4</definedName>
  </definedNames>
  <calcPr fullCalcOnLoad="1"/>
</workbook>
</file>

<file path=xl/sharedStrings.xml><?xml version="1.0" encoding="utf-8"?>
<sst xmlns="http://schemas.openxmlformats.org/spreadsheetml/2006/main" count="5079" uniqueCount="1977">
  <si>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</si>
  <si>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</si>
  <si>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</si>
  <si>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</si>
  <si>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</si>
  <si>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</si>
  <si>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</si>
  <si>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PRIMA DE ANTIGÜEDAD</t>
  </si>
  <si>
    <t>GARANTIZAR EL CUMPLIMIENTO DE PAGO DEL CRÉDITO OTORGADO AL GOBIERNO DEL ESTADO DE MORELOS</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</si>
  <si>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</si>
  <si>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</si>
  <si>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</si>
  <si>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</si>
  <si>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</si>
  <si>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FONDO DE RESTITUCION (FORE)</t>
  </si>
  <si>
    <t>FIDEICOMITENTE INICIAL "GENWORTH SEGUROS DE CRÉDITO A LA VIVIENDA S.A. DE C.V." Y S.H.F. COMO FIDEICOMITENTE ADHERENTE DEL FIDEICOMISO "C" F/1532 A.H.M.</t>
  </si>
  <si>
    <t>200806HKI01483</t>
  </si>
  <si>
    <t>CONVENIO DE ADHESIÓN AL FIDEICOMISO "C" F/1532 AHM/SOCIEDAD HIPOTECARIA FEDERAL</t>
  </si>
  <si>
    <t>MANDATOS FUSIÓN Y LIQUIDACIÓN (FONEP, FIDEIN, PAI)</t>
  </si>
  <si>
    <t>ADMINISTRACIÓN DE CARTERAS CREDITICIAS.</t>
  </si>
  <si>
    <t>PRIVADO</t>
  </si>
  <si>
    <t>FIDEICOMISO No. 2103.- CUAUHTEMOC - OSIRIS</t>
  </si>
  <si>
    <t>FONDO DE PENSIONES Y PRIMAS DE ANTIGÜEDAD DE NAFIN</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</si>
  <si>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</si>
  <si>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</si>
  <si>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</si>
  <si>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</si>
  <si>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</si>
  <si>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</si>
  <si>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199906GON00907</t>
  </si>
  <si>
    <t>200809J0U01482</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</si>
  <si>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</si>
  <si>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</si>
  <si>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</si>
  <si>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</si>
  <si>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</si>
  <si>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</si>
  <si>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</si>
  <si>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</si>
  <si>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</si>
  <si>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</si>
  <si>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</si>
  <si>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</si>
  <si>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</si>
  <si>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</si>
  <si>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</si>
  <si>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</si>
  <si>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</si>
  <si>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</si>
  <si>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</si>
  <si>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</si>
  <si>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</si>
  <si>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</si>
  <si>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</si>
  <si>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</si>
  <si>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</si>
  <si>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</si>
  <si>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</si>
  <si>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</si>
  <si>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</si>
  <si>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GOBIERNO DEL ESTADO DE MORELOS</t>
  </si>
  <si>
    <t>GOBIERNO DEL ESTADO DE SINALOA</t>
  </si>
  <si>
    <t>OTORGAR CRÉDITOS PARA LA ADQUISICIÓN DE PREDIOS RÚSTICOS EN EL ESTADO DE CHIAPAS</t>
  </si>
  <si>
    <t>CONSEJO NACIONAL DE CIENCIA Y TECNOLOGÍA</t>
  </si>
  <si>
    <t>FONDO DE INVESTIGACIÓN Y DESARROLLO PARA LA MODERNIZACIÓN TECNOLÓGICA</t>
  </si>
  <si>
    <t>FIDEICOMISO PARA COADYUVAR AL DESARROLLO DE LAS ENTIDADES FEDERATIVAS Y MUNICIPIOS (FIDEM)</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</si>
  <si>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</si>
  <si>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</si>
  <si>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</si>
  <si>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ANÁLOGO</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</si>
  <si>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</si>
  <si>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</si>
  <si>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</si>
  <si>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</si>
  <si>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</si>
  <si>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</si>
  <si>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</si>
  <si>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</si>
  <si>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</si>
  <si>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</si>
  <si>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</si>
  <si>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</si>
  <si>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</si>
  <si>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</si>
  <si>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</si>
  <si>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</si>
  <si>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</si>
  <si>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</si>
  <si>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</si>
  <si>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</si>
  <si>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</si>
  <si>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</si>
  <si>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</si>
  <si>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</si>
  <si>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</si>
  <si>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</si>
  <si>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</si>
  <si>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</si>
  <si>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</si>
  <si>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</si>
  <si>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</si>
  <si>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</si>
  <si>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</si>
  <si>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</si>
  <si>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</si>
  <si>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</si>
  <si>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</si>
  <si>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</si>
  <si>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</si>
  <si>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</si>
  <si>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</si>
  <si>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</si>
  <si>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</si>
  <si>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</si>
  <si>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</si>
  <si>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</si>
  <si>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FIDEICOMISO PARA EL DESARROLLO REGIONAL NORESTE (FIDENOR-ESTE)</t>
  </si>
  <si>
    <t>MANDATO PARA EL ESTABLECIMIENTO DEL FONDO DE CONTINGENCIA DE LAS RME´S</t>
  </si>
  <si>
    <t>DIRECCIÓN GENERAL DE PROGRAMACIÓN, ORGANIZACIÓN Y PRESUPUESTO</t>
  </si>
  <si>
    <t>GOBIERNO DEL ESTADO DE OAXACA , FOMENTO SOCIAL BANAMEX, A. C.</t>
  </si>
  <si>
    <t>700011D00339</t>
  </si>
  <si>
    <t>FIDEICOMISO IRREVOCABLE DE ADMINISTRACIÓN 'CENTRO CULTURAL SANTO DOMINGO', OAXACA</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</si>
  <si>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</si>
  <si>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</si>
  <si>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</si>
  <si>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</si>
  <si>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</si>
  <si>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</si>
  <si>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</si>
  <si>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</si>
  <si>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</si>
  <si>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</si>
  <si>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</si>
  <si>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</si>
  <si>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</si>
  <si>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</si>
  <si>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INBURSA</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</si>
  <si>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</si>
  <si>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FIDEICOMISO IRREVOCABLE DE INVERSIÓN Y ADMINISTRACIÓN PARA EL PAGO DE PENSIONES Y JUBILACIONES, F/10045</t>
  </si>
  <si>
    <t>HAT</t>
  </si>
  <si>
    <t>FONDO DE CAPITALIZACIÓN E INVERSIÓN DEL SECTOR RURAL</t>
  </si>
  <si>
    <t>CONSEJO NACIONAL AGROPECUARIO, A. C.</t>
  </si>
  <si>
    <t>200706HAT01473</t>
  </si>
  <si>
    <t>FONDO DE INVERSIÓN DE CAPITAL EN AGRONEGOCIOS (FICA)</t>
  </si>
  <si>
    <t>BANRURAL</t>
  </si>
  <si>
    <t>GOBIERNO DEL ESTADO DE CAMPECHE</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</si>
  <si>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</si>
  <si>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</si>
  <si>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</si>
  <si>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</si>
  <si>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</si>
  <si>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</si>
  <si>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</si>
  <si>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</si>
  <si>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</si>
  <si>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</si>
  <si>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</si>
  <si>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</si>
  <si>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</si>
  <si>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</si>
  <si>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</si>
  <si>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</si>
  <si>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</si>
  <si>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</si>
  <si>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</si>
  <si>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BANCO SANTANDER SERFIN S. A.</t>
  </si>
  <si>
    <t>ADMINISTRAR EL FONDO DEL FIDEICOMITENTE.</t>
  </si>
  <si>
    <t>200618T0K01453</t>
  </si>
  <si>
    <t>MANDATO</t>
  </si>
  <si>
    <t>3ANÁLOGO</t>
  </si>
  <si>
    <t>ESTABILIZACION PRESUPUESTARIA</t>
  </si>
  <si>
    <t>FIDEICOMISO PARA EL AHORRO DE ENERGÍA ELÉCTRICA</t>
  </si>
  <si>
    <t>INDUCIR Y PROMOVER EL USO RACIONAL DE ENERGÍA ELÉCTRICA</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</si>
  <si>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</si>
  <si>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</si>
  <si>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LA CREACION DE UN FONDO DE AHORRO EN BENEFICIO DE LOS SERVIDORES PUBLICOS DE LOS TRES PODERES DE LA UNION, CON PLAZAS OPERATIVAS DE BASE Y DE CONFIANZA QUE VOLUNTARIAMENTE DECIDEN INCORPORARSE AL FONAC.</t>
  </si>
  <si>
    <t>APOYAR EL DESARROLLO DE INFRAESTRUCTURA EN LOS ESTADOS Y EL DISTRITO FEDERAL, MEDIANTE LA ADMINISTRACION DE RECURSOS RELACIONADOS CON LOS INGRESOS EXCEDENTES PREVISTOS EN LAS DISPOSICIONES APLICABLES</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</si>
  <si>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</si>
  <si>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</si>
  <si>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</si>
  <si>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</si>
  <si>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</si>
  <si>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</si>
  <si>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</si>
  <si>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</si>
  <si>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</si>
  <si>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</si>
  <si>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</si>
  <si>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</si>
  <si>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</si>
  <si>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</si>
  <si>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</si>
  <si>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</si>
  <si>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</si>
  <si>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</si>
  <si>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</si>
  <si>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</si>
  <si>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</si>
  <si>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</si>
  <si>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</si>
  <si>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</si>
  <si>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</si>
  <si>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</si>
  <si>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</si>
  <si>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</si>
  <si>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</si>
  <si>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</si>
  <si>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</si>
  <si>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</si>
  <si>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</si>
  <si>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</si>
  <si>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FIDEICOMISO PLAN DE PENSIONES Y JUBILACÌONES ESSA</t>
  </si>
  <si>
    <t>FIDEICOMISO FONDO DE AHORRO OBREROS DE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</si>
  <si>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</si>
  <si>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</si>
  <si>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</si>
  <si>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</si>
  <si>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</si>
  <si>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</si>
  <si>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MANDATO FIDUCIARIO DE INVERSION Y ADMON. APOYO FINANCIERO A FAVOR DEL FIDEICOMISO SINDICATURA DE PROMOTORA DEL VALLE DE MORELIA (PROVAM)</t>
  </si>
  <si>
    <t>UNIDAD DE PLANEACIÓN ECONÓMICA DE LA HACIENDA PÚBLICA</t>
  </si>
  <si>
    <t>UNIDAD DE BANCA DE DESARROLLO</t>
  </si>
  <si>
    <t>HIU</t>
  </si>
  <si>
    <t>700006HIU091</t>
  </si>
  <si>
    <t>MANDATO SHCP MEX. TEX DEVELOPMENT CORP.</t>
  </si>
  <si>
    <t>700006HIU151</t>
  </si>
  <si>
    <t>MANDATO EXTINTA COMISIÓN MONETARIA</t>
  </si>
  <si>
    <t>LA ADMINISTRACIÓN DE CRÉDITOS Y VALORES DE LA EXTINTA COMISIÓN MONETARIA.</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</si>
  <si>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</si>
  <si>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</si>
  <si>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</si>
  <si>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</si>
  <si>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</si>
  <si>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</si>
  <si>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</si>
  <si>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</si>
  <si>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</si>
  <si>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</si>
  <si>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</si>
  <si>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</si>
  <si>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</si>
  <si>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</si>
  <si>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</si>
  <si>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</si>
  <si>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</si>
  <si>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NORELEC DEL NORTE, S. A. DE C. V.</t>
  </si>
  <si>
    <t>199818TOQ00857</t>
  </si>
  <si>
    <t>C. T. CHIHUAHUA</t>
  </si>
  <si>
    <t>INSTITUTO NACIONAL DE ANTROPOLOGÍA E HISTORIA</t>
  </si>
  <si>
    <t>GOBIERNO DEL ESTADO DE ZACATEAS, FOMENTO CULTURAL BANAMEX, A C. , AYUNTAMIENTO DE GUADALUPE, ZAC.</t>
  </si>
  <si>
    <t>200111D0001132</t>
  </si>
  <si>
    <t>FIDEICOMISO IRREVOCABLE DE ADMINISTRACIÓN 'MUSEO REGIONAL DE GUADALUPE', ZACATECAS</t>
  </si>
  <si>
    <t>CONSERVACIÓN Y RESTAURACIÓN DEL MUSEO.</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</si>
  <si>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</si>
  <si>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</si>
  <si>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</si>
  <si>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</si>
  <si>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</si>
  <si>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</si>
  <si>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</si>
  <si>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</si>
  <si>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</si>
  <si>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</si>
  <si>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</si>
  <si>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</si>
  <si>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</si>
  <si>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</si>
  <si>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</si>
  <si>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</si>
  <si>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</si>
  <si>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</si>
  <si>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</si>
  <si>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</si>
  <si>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BANCO INBURSA, S.A., INSTITUCIÓN DE BANCA MÚLTIPLE, GRUPO FINANCIERO INBURSA, DIVISIÓN FIDUCIARIA</t>
  </si>
  <si>
    <t>MANDATO DE ADMINISTRACION Y PAGO PARA PROGRAMAS DE PROCURACION DE JUSTICIA DE LA PROCURADURIA GENERAL DE LA REPUBLICA</t>
  </si>
  <si>
    <t>GOBIERNO DEL ESTADO DE TAMAULIPAS</t>
  </si>
  <si>
    <t>CANACINTRA</t>
  </si>
  <si>
    <t>90Y</t>
  </si>
  <si>
    <t>CIATEQ, A.C. CENTRO DE TECNOLOGÍA AVANZADA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</si>
  <si>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</si>
  <si>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</si>
  <si>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</si>
  <si>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</si>
  <si>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</si>
  <si>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</si>
  <si>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</si>
  <si>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</si>
  <si>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</si>
  <si>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</si>
  <si>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</si>
  <si>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</si>
  <si>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</si>
  <si>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</si>
  <si>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</si>
  <si>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</si>
  <si>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</si>
  <si>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</si>
  <si>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</si>
  <si>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</si>
  <si>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</si>
  <si>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</si>
  <si>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</si>
  <si>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</si>
  <si>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</si>
  <si>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</si>
  <si>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</si>
  <si>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</si>
  <si>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</si>
  <si>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</si>
  <si>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</si>
  <si>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</si>
  <si>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</si>
  <si>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</si>
  <si>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</si>
  <si>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</si>
  <si>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</si>
  <si>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</si>
  <si>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</si>
  <si>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</si>
  <si>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</si>
  <si>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</si>
  <si>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</si>
  <si>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</si>
  <si>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</si>
  <si>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</si>
  <si>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</si>
  <si>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</si>
  <si>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</si>
  <si>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</si>
  <si>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</si>
  <si>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</si>
  <si>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</si>
  <si>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T4I</t>
  </si>
  <si>
    <t>PETRÓLEOS MEXICANOS (CORPORATIVO)</t>
  </si>
  <si>
    <t>700018T4I110</t>
  </si>
  <si>
    <t>FIDEICOMISO DE COBERTURA LABORAL Y DE VIVIENDA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</si>
  <si>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</si>
  <si>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</si>
  <si>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</si>
  <si>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</si>
  <si>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</si>
  <si>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</si>
  <si>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</si>
  <si>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</si>
  <si>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</si>
  <si>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</si>
  <si>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GOBIERNO DEL ESTADO DE NUEVO LEÓN</t>
  </si>
  <si>
    <t>GOBIERNO DEL ESTADO DE NAYARIT</t>
  </si>
  <si>
    <t>GOBIERNO DEL ESTADO DE JALISCO</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</si>
  <si>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</si>
  <si>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</si>
  <si>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</si>
  <si>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</si>
  <si>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</si>
  <si>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</si>
  <si>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</si>
  <si>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</si>
  <si>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</si>
  <si>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CONACYT Y EL GOBIERNO MUNICIPAL DE PUEBLA, PUEBLA.</t>
  </si>
  <si>
    <t>20073890X01471</t>
  </si>
  <si>
    <t>FONDO MIXTO CONACYT - GOBIERNO MUNICIPAL DE PUEBLA, PUEBLA.</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</si>
  <si>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</si>
  <si>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</si>
  <si>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</si>
  <si>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</si>
  <si>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</si>
  <si>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</si>
  <si>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EDUCAL, S.A. DE C.V.</t>
  </si>
  <si>
    <t>200511L8G1401</t>
  </si>
  <si>
    <t>FONDO PARA LOS TRABAJADORES POR PRIMA DE ANTIGÜEDAD DE EDUCAL</t>
  </si>
  <si>
    <t>PARA PAGO DE PRIMAS DE ANTIGÜEDAD A FAVOR DE LOS TRABAJADORES DE EDUCAL.</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</si>
  <si>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</si>
  <si>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</si>
  <si>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</si>
  <si>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</si>
  <si>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</si>
  <si>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</si>
  <si>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</si>
  <si>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</si>
  <si>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</si>
  <si>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</si>
  <si>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</si>
  <si>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</si>
  <si>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</si>
  <si>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</si>
  <si>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CONSTITUIR UN MECANISMO A TRAVES DEL CUAL SE REALICE LA ADMINISTRACION DE LOS RECURSOS PARA EL PAGO DE PENSIONES.</t>
  </si>
  <si>
    <t>ORGANIZACION, CONSTRUCCION Y VENTA DE HABITACIONES PARA TRABAJADORES AL SERVICIO DE FNM.</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</si>
  <si>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</si>
  <si>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</si>
  <si>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ADMINISTRAR LOS RECURSOS, A EFECTO DE QUE SE DESTINEN A FOMENTAR Y CANALIZAR APOYOS A ESTUDIOS Y PROYECTOS QUE HAYAN SIDO IDENTIFICADOS POR LOS FIDEICOMINTENTES COMO DETONADORES DE DESARROLLO ECONOMICO Y SOCIAL DE LA MESO REGION CENTRO-OCCIDENTE DE MEXICO.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</si>
  <si>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</si>
  <si>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</si>
  <si>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</si>
  <si>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</si>
  <si>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</si>
  <si>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</si>
  <si>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</si>
  <si>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</si>
  <si>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</si>
  <si>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</si>
  <si>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</si>
  <si>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</si>
  <si>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</si>
  <si>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</si>
  <si>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</si>
  <si>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</si>
  <si>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</si>
  <si>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</si>
  <si>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</si>
  <si>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</si>
  <si>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</si>
  <si>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</si>
  <si>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</si>
  <si>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</si>
  <si>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HKA</t>
  </si>
  <si>
    <t>SERVICIO DE ADMINISTRACIÓN Y ENAJENACIÓN DE BIENES</t>
  </si>
  <si>
    <t>GARANTIZAR LA CONSTRUCCIÓN DE 159 CASAS PARA TRABAJADORES DEL FERROCARRIL DE SONORA-BAJA CALIFORNIA, SOBRE TERRENOS UBICADOS EN BENJAMÍN HILL, SON., Y EN MEXICALI, B.C.</t>
  </si>
  <si>
    <t>FIDEICOMISO DEL FONDO DE COBERTURA SOCIAL DE TELECOMUNICACIONES</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</si>
  <si>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</si>
  <si>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</si>
  <si>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</si>
  <si>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</si>
  <si>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</si>
  <si>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</si>
  <si>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</si>
  <si>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</si>
  <si>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DOÑA DOLORES OLMEDO PATIÑO</t>
  </si>
  <si>
    <t>MUSEO DOLORES OLMEDO PATIÑO</t>
  </si>
  <si>
    <t>B00</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</si>
  <si>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</si>
  <si>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</si>
  <si>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</si>
  <si>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</si>
  <si>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</si>
  <si>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</si>
  <si>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</si>
  <si>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</si>
  <si>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</si>
  <si>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</si>
  <si>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</si>
  <si>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</si>
  <si>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</si>
  <si>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</si>
  <si>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</si>
  <si>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</si>
  <si>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</si>
  <si>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</si>
  <si>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</si>
  <si>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</si>
  <si>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</si>
  <si>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</si>
  <si>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</si>
  <si>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</si>
  <si>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</si>
  <si>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</si>
  <si>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</si>
  <si>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</si>
  <si>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</si>
  <si>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</si>
  <si>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</si>
  <si>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</si>
  <si>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</si>
  <si>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</si>
  <si>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</si>
  <si>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</si>
  <si>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</si>
  <si>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</si>
  <si>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GOBIERNO DEL ESTADO DE TLAXCALA</t>
  </si>
  <si>
    <t>FONDO MIXTO DE FOMENTO A LA INVESTIGACIÓN CIENTÍFICA Y TECNOLÓGICA CONACYT-GOBIERNO DEL ESTADO DE TLAXCALA</t>
  </si>
  <si>
    <t>800011H00024</t>
  </si>
  <si>
    <t>FIDEICOMISO PARA LA ADAPTACIÓN DE LOS MUSEOS DIEGO RIVERA Y FRIDA KAHLO</t>
  </si>
  <si>
    <t>ADMINISTRACIÓN Y MANTENIMIENTO DE LOS MUSEOS</t>
  </si>
  <si>
    <t>L4J</t>
  </si>
  <si>
    <t>FIDEICOMISO F/1516 "ATM" (ANTES F/639-00-5 TIJUANA-TECATE))</t>
  </si>
  <si>
    <t>NACIONAL HOTELERA DE BAJA CALIFORNIA, S.A. DE C.V.</t>
  </si>
  <si>
    <t>199911M0B00893</t>
  </si>
  <si>
    <t>PROGRAMA NACIONAL DE SUPERACIÓN DE PERSONAL ACADÉMICO (SUPERA)</t>
  </si>
  <si>
    <t>ADMINISTRAR LOS RECURSOS QUE SE OBTENGA DE LA ENAJENACION DE TERRENOS NACIONALES Y DE LA VENTA O REGULARIZACION DE LA TENENCIA DE LA TIERRA EN LAS COLONIAS AGRICOLAS Y GANADERAS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</si>
  <si>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</si>
  <si>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</si>
  <si>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</si>
  <si>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</si>
  <si>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</si>
  <si>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</si>
  <si>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</si>
  <si>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</si>
  <si>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</si>
  <si>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GRUPO NACIONAL PROVINCIAL, S.A</t>
  </si>
  <si>
    <t>L6I</t>
  </si>
  <si>
    <t>COMISIÓN NACIONAL DE CULTURA FÍSICA Y DEPORTE</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</si>
  <si>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</si>
  <si>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</si>
  <si>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</si>
  <si>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</si>
  <si>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CONSTRUCCIÓN DE LA OBRA</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</si>
  <si>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</si>
  <si>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</si>
  <si>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</si>
  <si>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</si>
  <si>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</si>
  <si>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</si>
  <si>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</si>
  <si>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</si>
  <si>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CONSEJO NACIONAL PARA LA CULTURA Y LAS ARTES</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</si>
  <si>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</si>
  <si>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</si>
  <si>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</si>
  <si>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</si>
  <si>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</si>
  <si>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</si>
  <si>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</si>
  <si>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</si>
  <si>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</si>
  <si>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</si>
  <si>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</si>
  <si>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</si>
  <si>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FID. 1327.- GOBIERNO FEDERAL, PROGRAMA DE VIVIENDA PARA MAGISTRADOS Y JUECES DEL PODER JUDICIAL FEDERAL</t>
  </si>
  <si>
    <t>TOQ</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</si>
  <si>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</si>
  <si>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</si>
  <si>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</si>
  <si>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</si>
  <si>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</si>
  <si>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</si>
  <si>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</si>
  <si>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</si>
  <si>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</si>
  <si>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</si>
  <si>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</si>
  <si>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</si>
  <si>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</si>
  <si>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</si>
  <si>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CÁMARA NACIONAL DE LAS INDUSTRIAS PESQUERA Y ACUÍCOLA</t>
  </si>
  <si>
    <t>700008H00133</t>
  </si>
  <si>
    <t>2ESTATAL</t>
  </si>
  <si>
    <t>INTERACCIONES</t>
  </si>
  <si>
    <t>OTRO</t>
  </si>
  <si>
    <t>FIDEICOMISO DE FOMENTO INDUSTRIAL LANFI</t>
  </si>
  <si>
    <t>GOBIERNO DEL ESTADO DE COAHUILA DE ZARAGOZA</t>
  </si>
  <si>
    <t>UNIDAD DE ASUNTOS INTERNACIONALES DE HACIENDA</t>
  </si>
  <si>
    <t>COMISIÓN NACIONAL DEL AGUA</t>
  </si>
  <si>
    <t>700006GIC189</t>
  </si>
  <si>
    <t>MAND. 1312.- JUICIO PROMOVIDO POR ICA VS INECEL DE LA REPUBLICA DE ECUADOR.</t>
  </si>
  <si>
    <t>200911D0001513</t>
  </si>
  <si>
    <t>FIDEICOMISO PARA EL FOMENTO Y LA CONSERVACIÓN DEL PATRIMONIO CULTURAL, ANTROPOLÓGICO, ARQUEOLÓGICO E HISTÓRICO DE MÉXICO</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</si>
  <si>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</si>
  <si>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</si>
  <si>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</si>
  <si>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</si>
  <si>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</si>
  <si>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</si>
  <si>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</si>
  <si>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</si>
  <si>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</si>
  <si>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</si>
  <si>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</si>
  <si>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</si>
  <si>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</si>
  <si>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</si>
  <si>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</si>
  <si>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</si>
  <si>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</si>
  <si>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</si>
  <si>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</si>
  <si>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</si>
  <si>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</si>
  <si>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</si>
  <si>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</si>
  <si>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</si>
  <si>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</si>
  <si>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</si>
  <si>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</si>
  <si>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</si>
  <si>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</si>
  <si>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</si>
  <si>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</si>
  <si>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</si>
  <si>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</si>
  <si>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</si>
  <si>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</si>
  <si>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</si>
  <si>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</si>
  <si>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</si>
  <si>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</si>
  <si>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</si>
  <si>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</si>
  <si>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</si>
  <si>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</si>
  <si>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</si>
  <si>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</si>
  <si>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</si>
  <si>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</si>
  <si>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</si>
  <si>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</si>
  <si>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</si>
  <si>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</si>
  <si>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</si>
  <si>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</si>
  <si>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</si>
  <si>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</si>
  <si>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</si>
  <si>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</si>
  <si>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</si>
  <si>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</si>
  <si>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</si>
  <si>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</si>
  <si>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</si>
  <si>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</si>
  <si>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</si>
  <si>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</si>
  <si>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</si>
  <si>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</si>
  <si>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</si>
  <si>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</si>
  <si>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</si>
  <si>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GOBIERNO DEL ESTADO DE PUEBLA</t>
  </si>
  <si>
    <t>AUTOPISTAS TIJUANA- MEXICALI, S.A. DE C.V.</t>
  </si>
  <si>
    <t>700009JOU246</t>
  </si>
  <si>
    <t>700009JOU247</t>
  </si>
  <si>
    <t>FIDEICOMISO MEXICANA DE TÉCNICOS DE AUTOPISTAS (LIBRAMIENTO ORIENTE SLP)</t>
  </si>
  <si>
    <t>CONSORCIO DEL MAYAB, S.A.</t>
  </si>
  <si>
    <t>700009JOU252</t>
  </si>
  <si>
    <t>J3R</t>
  </si>
  <si>
    <t>FERROCARRILES NACIONALES DE MÉXICO (EN PROCESO DE DESINCORPORACIÓN)</t>
  </si>
  <si>
    <t>700009J3R057</t>
  </si>
  <si>
    <t>PARA MODERNIZAR LA EDUCACIÓN SUPERIOR Y LA REALIZACIÓN DE PROYECTOS MULTINSTITUCIONALES ESPECÍFICOS Y VERIFICABLES, ENCAMINADOS AL MEJORAMIENTO, INNOVACIÓN Y REORDENAMIENTO DE LAS INSTITUCIONES DE EDUCACIÓN SUPERIOR PARTICIPANTES EN LOS MISMOS.</t>
  </si>
  <si>
    <t>DIRECCIÓN GENERAL DE ADMINISTRACIÓN</t>
  </si>
  <si>
    <t>QEU</t>
  </si>
  <si>
    <t>FIDEICOMISO FONDO NACIONAL DE FOMENTO EJIDAL</t>
  </si>
  <si>
    <t>199815QEU00755</t>
  </si>
  <si>
    <t>FIDEICOMISO TRASLATIVO DE DOMINIO PUERTO LOS CABOS</t>
  </si>
  <si>
    <t>DESARROLLO DE UN PROYECTO TURÍSTICO</t>
  </si>
  <si>
    <t>INVEX</t>
  </si>
  <si>
    <t>FONDO PARA EL ORDENAMIENTO DE LA PROPIEDAD RURAL</t>
  </si>
  <si>
    <t>MEDIO AMBIENTE Y RECURSOS NATURALES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</si>
  <si>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</si>
  <si>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</si>
  <si>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</si>
  <si>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</si>
  <si>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</si>
  <si>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</si>
  <si>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</si>
  <si>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</si>
  <si>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</si>
  <si>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</si>
  <si>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</si>
  <si>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</si>
  <si>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</si>
  <si>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</si>
  <si>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</si>
  <si>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FIDEICOMISO PRIVADO IRREVOCABLE DE ADMINISTRACIÓN 'SANTO DOMINGO DE GUZMÁN', CHIAPAS</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</si>
  <si>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</si>
  <si>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</si>
  <si>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</si>
  <si>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</si>
  <si>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</si>
  <si>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</si>
  <si>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INSTITUTO DE SEGURIDAD SOCIAL PARA LAS FUERZAS ARMADAS MEXICANAS</t>
  </si>
  <si>
    <t>700007HXA129</t>
  </si>
  <si>
    <t>H00</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</si>
  <si>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</si>
  <si>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</si>
  <si>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</si>
  <si>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</si>
  <si>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</si>
  <si>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</si>
  <si>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</si>
  <si>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DIRECCIÓN GENERAL DE TRANSPORTE FERROVIARIO Y MULTIMODAL</t>
  </si>
  <si>
    <t>700006GIC053</t>
  </si>
  <si>
    <t>FID. 122.- BENJAMÍN HILL TRABAJADORES F.F.C.C. SONORA-BAJA CALIFORNIA</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</si>
  <si>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</si>
  <si>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</si>
  <si>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</si>
  <si>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</si>
  <si>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</si>
  <si>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</si>
  <si>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</si>
  <si>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</si>
  <si>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</si>
  <si>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</si>
  <si>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</si>
  <si>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</si>
  <si>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</si>
  <si>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</si>
  <si>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</si>
  <si>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</si>
  <si>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</si>
  <si>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</si>
  <si>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</si>
  <si>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</si>
  <si>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</si>
  <si>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</si>
  <si>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</si>
  <si>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</si>
  <si>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</si>
  <si>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ECONOMÍA</t>
  </si>
  <si>
    <t>NACIONAL FINANCIERA, S.N.C.</t>
  </si>
  <si>
    <t>700006HIU145</t>
  </si>
  <si>
    <t>EUROCENTRO NAFIN-MÉXICO 11081</t>
  </si>
  <si>
    <t>GOBIERNO DEL ESTADO DE DURANGO</t>
  </si>
  <si>
    <t>SUBSECRETARÍA DE HACIENDA Y CRÉDITO PÚBLICO</t>
  </si>
  <si>
    <t>MANDATO PARA LA ADMINISTRACION DE LOS RECURSOS DEL PROGRAMA DE COOPERACION ENERGETICA PARA PAISES DE CENTROAMERICA Y EL CARIBE</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</si>
  <si>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</si>
  <si>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</si>
  <si>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UNIDAD DE INVERSIONES</t>
  </si>
  <si>
    <t>CENTRO DE ESTUDIOS PARA LA PREPARACIÓN Y EVALUACIÓN SOCIOECONÓMICA DE PROYECTOS (CEPEP)</t>
  </si>
  <si>
    <t>FONDO DE DESINCORPORACIÓN DE ENTIDADES</t>
  </si>
  <si>
    <t>UNIDAD DE POLÍTICA Y CONTROL PRESUPUESTARIO</t>
  </si>
  <si>
    <t>700006GIC049</t>
  </si>
  <si>
    <t>FONDO DE AHORRO CAPITALIZABLE DE LOS TRABAJADORES AL SERVICIO DEL ESTADO (FONAC)</t>
  </si>
  <si>
    <t>BANCA PRIVADA</t>
  </si>
  <si>
    <t>FIDEICOMISO PARA LA INFRAESTRUCTURA EN LOS ESTADOS (FIES)</t>
  </si>
  <si>
    <t>GOBIERNO DEL ESTADO DE ZACATECAS</t>
  </si>
  <si>
    <t>INSTITUTO NACIONAL DE INVESTIGACIONES FORESTALES, AGRÍCOLAS Y PECUARIAS</t>
  </si>
  <si>
    <t>200508JAG01396</t>
  </si>
  <si>
    <t>HKI</t>
  </si>
  <si>
    <t>SOCIEDAD HIPOTECARIA FEDERAL, S.N.C.</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</si>
  <si>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</si>
  <si>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</si>
  <si>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</si>
  <si>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</si>
  <si>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</si>
  <si>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</si>
  <si>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</si>
  <si>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</si>
  <si>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</si>
  <si>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</si>
  <si>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</si>
  <si>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FONDO DE PENSIONES DE CONTRIBUCION DEFINIDA DE BANCOMEXT</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</si>
  <si>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</si>
  <si>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</si>
  <si>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</si>
  <si>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</si>
  <si>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</si>
  <si>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</si>
  <si>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</si>
  <si>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</si>
  <si>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</si>
  <si>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SAN LUIS POTOSÍ</t>
  </si>
  <si>
    <t>FONDO MIXTO CONACYT-GOBIERNO DEL ESTADO DE SINALOA</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</si>
  <si>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</si>
  <si>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</si>
  <si>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</si>
  <si>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</si>
  <si>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</si>
  <si>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</si>
  <si>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</si>
  <si>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</si>
  <si>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</si>
  <si>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</si>
  <si>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</si>
  <si>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</si>
  <si>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</si>
  <si>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</si>
  <si>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</si>
  <si>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</si>
  <si>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</si>
  <si>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</si>
  <si>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</si>
  <si>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200111MDC01219</t>
  </si>
  <si>
    <t>DESTINO: ESTE FIDEICOMISO SE ENCUENTRA EN PROCESO DE EXTINCIÓN.
CUMPLIMIENTO DE LA MISIÓN:
ESTE FIDEICOMISO SE ENCUENTRA EN PROCESO DE EXTINCIÓN.</t>
  </si>
  <si>
    <t>INSTITUTO POLITÉCNICO NACIONAL</t>
  </si>
  <si>
    <t>200011B0001099</t>
  </si>
  <si>
    <t>LLEVAR A CABO CAMPAÑAS DE DIFUSIÓN Y PROMOCIÓN PARA DARLE PUBLICIDAD A LAS CIUDADES COLONIALES DEL PAÍS.</t>
  </si>
  <si>
    <t>FONDO MIXTO DE ACAPULCO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</si>
  <si>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</si>
  <si>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</si>
  <si>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</si>
  <si>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</si>
  <si>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</si>
  <si>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</si>
  <si>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</si>
  <si>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</si>
  <si>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</si>
  <si>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</si>
  <si>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</si>
  <si>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</si>
  <si>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</si>
  <si>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</si>
  <si>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</si>
  <si>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</si>
  <si>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</si>
  <si>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</si>
  <si>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9ZW</t>
  </si>
  <si>
    <t>REALIZAR LOS ACTOS NECESARIOS PARA LA LIQUIDACIÓN DE LA MÉX.- TEX DEVELOPMENT CORP. POR LA IMPRODUCTIVIDAD DE LA EMPRESA</t>
  </si>
  <si>
    <t>20073890Y01468</t>
  </si>
  <si>
    <t>UNIDAD DE BANCA, VALORES Y AHORRO</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</si>
  <si>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</si>
  <si>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</si>
  <si>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EL OBJETIVO DEL CONVENIO PRIVADO REALIZADO POR SOCIEDAD HIPOTECARIA FEDERAL ES: APOYAR AL DESARROLLO ECONÓMICO DEL FINANCIAMIENTO HIPOTECARIO O INMOBILIARIO EN EL PAÍS; UNIR DENTRO DE UNA AGRUPACIÓN GREMIAL E INCLUYENTE A LOS PARTICIPANTES EN EL MERCADO HIPOTECARIO;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</si>
  <si>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</si>
  <si>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</si>
  <si>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</si>
  <si>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</si>
  <si>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</si>
  <si>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</si>
  <si>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</si>
  <si>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</si>
  <si>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</si>
  <si>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</si>
  <si>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20023891U01302</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</si>
  <si>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</si>
  <si>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</si>
  <si>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</si>
  <si>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</si>
  <si>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</si>
  <si>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CONSERVADURÍA DE PALACIO NACIONAL</t>
  </si>
  <si>
    <t>COORDINACIÓN GENERAL DE ADMINISTRACIÓN</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</si>
  <si>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</si>
  <si>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</si>
  <si>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</si>
  <si>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</si>
  <si>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</si>
  <si>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</si>
  <si>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</si>
  <si>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</si>
  <si>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</si>
  <si>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</si>
  <si>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COMPARTIR CON LOS BANCOS EL RIESGO DE LOS CREDITOS QUE OTORGUEN A LAS MICRO PEQUEÑAS Y MEDIANAS EMPRESAS.</t>
  </si>
  <si>
    <t>AFECTACION DE BIENES EN FIDEICOMISO, PARA GARANTIZAR CREDITOS A CARGO DEL FIDEICOMITENTE.</t>
  </si>
  <si>
    <t>EL FIDUCIARIO CUSTODIE, INVIERTA Y ADMINISTRE EL FONDO DEL FIDEICOMITENTE EN LOS TERMINOS DEL CONTRATO CELEBRADO Y EFECTUE LOS PAGOS QUE LE INSTRUYA EL COMITE TECNICO, EN BENEFICIO DE LOS PARTICIPANTES Y SUS BENEFICIARIOS.</t>
  </si>
  <si>
    <t>ES LA CREACION DE UN FONDO DE AHORRO EN BENEFICIO DEL PERSONAL SINDICALIZADO DE LA FIDEICOMITENTE Y EN SU CASO DE LOS BENEFICIARIOS CONTINGENTES DE DICHO PERSONAL</t>
  </si>
  <si>
    <t>200906HIU01516</t>
  </si>
  <si>
    <t>FIDEICOMISO PROGRAMA DE VENTA DE TÍTULOS EN DIRECTO AL PÚBLICO</t>
  </si>
  <si>
    <t>ADMINISTRACIÓN DE LOS RECURSOS FIDEICOMITIDOS PARA QUE SE LLEVEN A CABO LOS ACTOS NECESARIOS PARA DESARROLLAR E INSTRUMENTAR EL PROGRAMA DE VENTA DE TÍTULOS EN DIRECTO AL PÚBLICO.</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</si>
  <si>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</si>
  <si>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</si>
  <si>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</si>
  <si>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ADMINISTRAR UN FONDO ECONOMICO PARA AUXILIAR A FAMILIARES DE LAS VICTIMAS DE HOMICIDIO DE MUJERES EN EL MUNICIPIO DE JUAREZ, CHIHUAHUA.</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</si>
  <si>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</si>
  <si>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</si>
  <si>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</si>
  <si>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</si>
  <si>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</si>
  <si>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</si>
  <si>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</si>
  <si>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</si>
  <si>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FONDO DE INNOVACIÓN TECNOLÓGICA SECRETARÍA DE ECONOMÍA - CONACYT</t>
  </si>
  <si>
    <t>20083890X01490</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</si>
  <si>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</si>
  <si>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</si>
  <si>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</si>
  <si>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</si>
  <si>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</si>
  <si>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</si>
  <si>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</si>
  <si>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</si>
  <si>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</si>
  <si>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</si>
  <si>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</si>
  <si>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</si>
  <si>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</si>
  <si>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</si>
  <si>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</si>
  <si>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199806GIH00585</t>
  </si>
  <si>
    <t>M. 133.- FRACCIONAMIENTO AGUA HEDIONDA.</t>
  </si>
  <si>
    <t>ENAJENACIÓN DE 150 LOTES EN EL FRACCIONAMIENTO DE AGUA HEDIONDA, EN CUAUTLA, MORELOS.</t>
  </si>
  <si>
    <t>G1H</t>
  </si>
  <si>
    <t>BANCO NACIONAL DEL EJÉRCITO, FUERZA AÉREA Y ARMADA, S.N.C.</t>
  </si>
  <si>
    <t>JAG</t>
  </si>
  <si>
    <t>K2N</t>
  </si>
  <si>
    <t>EXPORTADORA DE SAL, S.A. DE C.V.</t>
  </si>
  <si>
    <t>HSBC</t>
  </si>
  <si>
    <t>199806HIU00582</t>
  </si>
  <si>
    <t>FONDO PARA LA PARTICIPACIÓN DE RIESGOS 11480</t>
  </si>
  <si>
    <t>199806HIU00721</t>
  </si>
  <si>
    <t>MARIO RENATO MENÉNDEZ RODRÍGUEZ 7997</t>
  </si>
  <si>
    <t>199806HIU00726</t>
  </si>
  <si>
    <t>FONDO DE APOYO AL MERCADO INTERMEDIO DE VALORES 9173</t>
  </si>
  <si>
    <t>CONSTITUIR UN MECANISMO DE APOYO A EMPRESAS PARA QUE PUEDAN ACCEDER AL DENOMINADO MERCADO INTERMEDIO DE LA BOLSA MEXICANA DE VALORES.</t>
  </si>
  <si>
    <t>SERFIN</t>
  </si>
  <si>
    <t>FONDO MIXTO DE FOMENTO A LA INVESTIGACIÓN CIENTÍFICA Y TECNOLÓGICA CONACYT-GOBIERNO DEL ESTADO BAJA CALIFORNIA</t>
  </si>
  <si>
    <t>FONDO MIXTO DE FOMENTO A LA INVESTIGACIÓN CIENTÍFICA Y TECNOLÓGICA CONACYT-GOBIERNO DEL ESTADO DE BAJA CALIFORNIA SUR</t>
  </si>
  <si>
    <t>FONDO DE ESTABILIZACIÓN DE LOS INGRESOS DE LAS ENTIDADES FEDERATIVAS (FEIEF)</t>
  </si>
  <si>
    <t>COMISIÓN PARA LA REGULARIZACIÓN DE LA TENENCIA DE LA TIERRA</t>
  </si>
  <si>
    <t>700020VQX416</t>
  </si>
  <si>
    <t>FONDO DE AHORRO PARA LOS TRABAJADORES DE CORETT</t>
  </si>
  <si>
    <t>200306HIU01336</t>
  </si>
  <si>
    <t>200306HIU01346</t>
  </si>
  <si>
    <t>200506HIU01397</t>
  </si>
  <si>
    <t>700006HIU368</t>
  </si>
  <si>
    <t>HJO</t>
  </si>
  <si>
    <t>BANCO DEL AHORRO NACIONAL Y SERVICIOS FINANCIEROS, S.N.C.</t>
  </si>
  <si>
    <t>200306HJO01320</t>
  </si>
  <si>
    <t>200306HJO01321</t>
  </si>
  <si>
    <t>FONDO DE APOYO AL PROGRAMA INTERSECTORIAL DE EDUCACIÓN SALUDABLE</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</si>
  <si>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</si>
  <si>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</si>
  <si>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</si>
  <si>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LIOFILIZADOS MEXICANOS DE ALTURA S.A. DE C.V.</t>
  </si>
  <si>
    <t>200906HAT01505</t>
  </si>
  <si>
    <t>FONDO DE INVERSION DE CAPITAL EN AGRONEGOCIOS SURESTE (FICA SURESTE)</t>
  </si>
  <si>
    <t>CREACION DE UN PATRIMONIO AUTONOMO QUE PERMITA A LOS FIDEICOMITENTES INICIALES Y ADHERENTES LA INTEGRACION DE UN FONDO CON RECURSOS PRIVADOS, FEDERALES Y ESTATALES, QUE SERA DESTINADO A LA PROMOCION DE LA INVERSION DE CAPITAL DE RIESGO EN EL ESTADO DE CHIAPAS, Y EN SU CASO, TABASCO Y YUCATAN, PARA EL DESARROLLO Y CONSOLIDACION DE EMPRESAS DEL SECTOR RURAL, AGROINDUSTRIAL Y AGRONEGOCIOS, SEA PARA PARTICIPAR EN LA CONSTITUCION DE EMPRESAS, O DE RECIENTE CREACION O DE TIEMPO DE OPERACION QUE APROVECHEN LAS VENTAJAS COMPETITIVAS DE LOS ESTADOS Y QUE CUENTEN CON POTENCIAL DE CRECIMIENTO, NO LISTADAS EN LA BOLSA AL MOMENTO DE LA INVERSION, RENTABLES Y GENERADORAS DE EMPLEOS PERMANENTES.</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</si>
  <si>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</si>
  <si>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</si>
  <si>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</si>
  <si>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</si>
  <si>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</si>
  <si>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</si>
  <si>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</si>
  <si>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</si>
  <si>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EL GOBIERNO DEL DISTRITO FEDERAL CONSTITUYÓ COMO FIDEICOMITENTE EL FIDEICOMISO NO. 2723 DENOMINADO FIDEICOMISO MUSEO DE ARTE POPULAR MEXICANO</t>
  </si>
  <si>
    <t>200711H0001467</t>
  </si>
  <si>
    <t>FIDEICOMISO MUSEO DE ARTE POPULAR MEXICANO</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</si>
  <si>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</si>
  <si>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</si>
  <si>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</si>
  <si>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</si>
  <si>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</si>
  <si>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SUBSECRETARÍA DE EGRESOS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</si>
  <si>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</si>
  <si>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</si>
  <si>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FONDO MEXICANO PARA LA CONSERVACIÓN DE LA NATURALEZA</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</si>
  <si>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</si>
  <si>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</si>
  <si>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</si>
  <si>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</si>
  <si>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</si>
  <si>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</si>
  <si>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</si>
  <si>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</si>
  <si>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</si>
  <si>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</si>
  <si>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</si>
  <si>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</si>
  <si>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</si>
  <si>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</si>
  <si>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</si>
  <si>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</si>
  <si>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</si>
  <si>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</si>
  <si>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</si>
  <si>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</si>
  <si>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</si>
  <si>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MANDATO DE ADMINISTRACION PARA RECOMPENSAS DE LA PROCURADURIA GENERAL DE LA REPUBLICA</t>
  </si>
  <si>
    <t>DIRECCIÓN GENERAL DE INVESTIGACIÓN, DESARROLLO TECNOLÓGICO Y MEDIO AMBIENTE</t>
  </si>
  <si>
    <t>FONDO PARA LA TRANSICION ENERGETICA Y EL APROVECHAMIENTO SUSTENTABLE DE LA ENERGIA</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</si>
  <si>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</si>
  <si>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</si>
  <si>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</si>
  <si>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SECRETARÍA</t>
  </si>
  <si>
    <t>F00</t>
  </si>
  <si>
    <t>COMISIÓN NACIONAL DE ÁREAS NATURALES PROTEGIDAS</t>
  </si>
  <si>
    <t>FIDEICOMISO ANGELES VERDES</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</si>
  <si>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</si>
  <si>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</si>
  <si>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</si>
  <si>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</si>
  <si>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</si>
  <si>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20083890X01487</t>
  </si>
  <si>
    <t>APORTACIÓN INICIAL:   MONTO: $5,000,000.00   FECHA: 26/12/2007
OBSERVACIONES: ESTE FIDEICOMISO FUE REGISTRADO EN EL PASH EL 12 DE DICIEMBRE DE 2007, DE ACUERDO A LAS AUTORIZACIONES DE LAS INSTANCIAS CORRESPONDIENTES.</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</si>
  <si>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</si>
  <si>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</si>
  <si>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</si>
  <si>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</si>
  <si>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</si>
  <si>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</si>
  <si>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201011L6I01525</t>
  </si>
  <si>
    <t>FIDEICOMISO DE ADMINISTRACION E INVERSION PARA EL DESARROLLO Y FOMENTO DEL DEPORTE EN EL ESTADO DE PUEBLA</t>
  </si>
  <si>
    <t>APOYAR LA ORGANIZACIÓN, OPERACIÓN (ALIMENTACIÓN, HOSPEDAJE Y TRANSPORTACIÓN), INFRAESTRUCTURA Y EQUIPO DEPORTIVO PARA LOS II JUEGOS DEPORTIVOS ESCOLARES CENTROAMERICANOS Y DEL CARIBE 2009.</t>
  </si>
  <si>
    <t>201011L6I01526</t>
  </si>
  <si>
    <t>FIDEICOMISO PARA LA INFRAESTRUCTURA DEPORTIVA</t>
  </si>
  <si>
    <t>APOYAR LA CONSTRUCCIÓN Y EQUIPAMIENTO DE INFRAESTRUCTURA DEPORTIVA DIRIGIDA A LA POBLACIÓN DEL ESTADO DE GUANAJUATO Y, EN ESPECÍFICO, A LAS PERSONAS CON ALGÚN TIPO DE DISCAPACIDAD.</t>
  </si>
  <si>
    <t>201011L6I01527</t>
  </si>
  <si>
    <t>FIDEICOMISO DE INVERSION Y ADMINISTRACION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</si>
  <si>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HIDALGO,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</si>
  <si>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</si>
  <si>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</si>
  <si>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</si>
  <si>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</si>
  <si>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DR. JOSÉ A. SARUKHAN KERMES, DR. JORGE SOBERON MAINERO, M EN Z. JORGE LLORENTE BOUSQUETS.</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</si>
  <si>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</si>
  <si>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</si>
  <si>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</si>
  <si>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</si>
  <si>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</si>
  <si>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201011L6I01529</t>
  </si>
  <si>
    <t>201011L6I01532</t>
  </si>
  <si>
    <t>FIDEICOMISO DE INVERSIÓN Y ADMINISTRACIÓN DENOMINADO "WORLD CUP IN SHOTGUN ACAPULCO 2010"</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</si>
  <si>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</si>
  <si>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</si>
  <si>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201011L6I01539</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</si>
  <si>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</si>
  <si>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</si>
  <si>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</si>
  <si>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</si>
  <si>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</si>
  <si>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</si>
  <si>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</si>
  <si>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</si>
  <si>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K2W</t>
  </si>
  <si>
    <t>PROMÉXICO</t>
  </si>
  <si>
    <t>201010K2W01542</t>
  </si>
  <si>
    <t>MANDATO PARA LA ADMINISTRACIÓN DE LOS RECURSOS DEL PROGRAMA DE APOYO A LA INDUSTRIA CINEMATOGRÁFICA Y AUDIOVISUAL, FONDO</t>
  </si>
  <si>
    <t>ADMINISTRAR E INVERTIR LOS RECURSOS DEL FONDO PROAUDIOVISUAL HASTA QUE LOS DESTINE AL PAGO DE LOS APOYOS ECONÓMICOS CONSISTENTES EN EL REEMBOLSO DE GASTOS IDENTIFICADOS COMO GASTOS ELEGIBLES EN LOS LINEAMIENTOS DE APOYO A LA INDUSTRIA AUDIOVISUAL Y CINEMATOGRÁFICA.</t>
  </si>
  <si>
    <t>ACTINVER CASA DE BOLSA, S.A.</t>
  </si>
  <si>
    <t>91A</t>
  </si>
  <si>
    <t>CORPORACIÓN MEXICANA DE INVESTIGACIÓN EN MATERIALES, S.A. DE C.V.</t>
  </si>
  <si>
    <t>20103891A01543</t>
  </si>
  <si>
    <t>FONDO DE INVESTIGACION CIENTIFICA Y DESARROLLO TECNOLOGICO DE COMIMSA</t>
  </si>
  <si>
    <t>FINANCIAR O COMPLEMENTAR FINANCIAMIENTO DE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EN LOS TÉRMINOS QUE EL FIDEICOMITENTE TENGA APROBADOS PARA EL EFECTO POR SU ORGANO DE GOBIERNO Y OTROS PROPÓSITOS DIRECTAMENTE VINCULADOS PARA PROYECTOS CIENTÍFICOS O TECNOLÓGICOS O DE INNOVACIÓN, APROBADOS. ASIMISMO, PODRÁ FINANCIARSE LA CONTRATACIÓN DE PERSONAL POR TIEMPO DETERMINADO PARA PROYECTOS CIENTÍFICOS, TECNOLÓGICOS O DE INNOVACIÓN SIEMPRE QUE NO SE REGULARICE DICHA CONTRATACIÓN.</t>
  </si>
  <si>
    <t>BANREGIO</t>
  </si>
  <si>
    <t>CIATEC, A.C. "CENTRO DE INNOVACIÓN APLICADA EN TECNOLOGÍAS COMPETITIVAS"</t>
  </si>
  <si>
    <t>REUNIR RECURSOS PARA EL DESARROLLO DE PROYECTOS DE ALTO IMPACTO PARA LA INDUSTRIA Y PARA LA MODERNIZACIÓN DE LAS INSTLACIONES INCLUYENDO SU EQUIPAMIENTO</t>
  </si>
  <si>
    <t>20113890X01544</t>
  </si>
  <si>
    <t>FONDO SECTORIAL DE INNOVACIÓN SECRETARÍA DE ECONOMÍA - CONACYT</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</si>
  <si>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</si>
  <si>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FONDO DE RECONSTRUCCIÓN DE ENTIDADES FEDERATIVAS</t>
  </si>
  <si>
    <t>OTORGAR APOYOS FINANCIEROS A LOS ESTADOS Y AL DISTRITO FEDERAL CUYOS MUNICIPIOS Y DEMARCACIONES TERRITORIALES HUBIEREN SIDO AFECTADOS A PARTIR DE ENERO DE 2010, POR DESASTRES NATURALES INCLUIDOS EN LA CORRESPONDIENTE DECLARATORIA QUE PARA TAL EFECTO HAYA EMITIDO LA SEGOB, PREVIA EXHIBICIÓN DEL CONVENIO DE COORDINACIÓN Y SUS ANEXOS QUE HUBIEREN CELEBRADO EN TÉRMINOS DEL ARTÍCULO 22 DE LAS REGLAS GENERALES DEL FONDO DE DESASTRES NATURALES, SUSCRITAS EL 25 DE NOVIEMBRE DE 2010.</t>
  </si>
  <si>
    <t>FIDEICOMISO DE CAPITAL EMPRENDEDOR</t>
  </si>
  <si>
    <t>LA INVERSIÓN Y ADMINISTRACIÓN DE RECURSOS QUE INTEGRAN SU PATRIMONIO, PARA DESTINARLOS AL FINANCIAMIENTO Y/O APOYO DE PROYECTOS INNOVADORES, YA SEA DE MANERA DIRECTA O INDIRECTA A TRAVÉS DE FONDOS PRIVADOS DE INVERSION.</t>
  </si>
  <si>
    <t>CONSEJO NACIONAL AGROPECUARIO</t>
  </si>
  <si>
    <t>201106HAT01546</t>
  </si>
  <si>
    <t>FONDO DE INVERSIÓN DE CAPITAL EN AGRONEGOCIOS 2 (FICA 2)</t>
  </si>
  <si>
    <t>INTEGRACION DE UN FONDO QUE SERA DESTINADO A LA PROMOCION DE LA INVERSION DE CAPITAL DE RIESGO EN TERRITORIO NACIONAL, AL FOMENTO, DESARROLLO Y CONSOLIDACION DE EMPRESAS DEL SECTOR RURAL, AGROINDUSTRIAL Y DE AGRONEGOCIOS, SEN ESTAS NUEVAS, DE RECIENTE CREACION Y/O DE TIEMPO DE OPERACION PERO CON POTENCIAL DE CRECIMIENTO, NO LISTADAS EN BOLSA AL MOMENTO DE LA INVERSION, RENTABLES Y GENERADORAS DE EMPLEOS PERMANENTES.</t>
  </si>
  <si>
    <t>FIDEICOMISO PARA LA COMPETITIVIDAD E INNOVACIÓN MÉXICO-UNIÓN EUROPEA Y/O FIDEICOMISO PROCEI</t>
  </si>
  <si>
    <t>IDENTIFICAR Y PROMOVER LA COOPERACIÓN CON LOS ORG. COMPETENTES PARA LA ASIG. DE APOYOS EN INNOVACIONES PARA LAS EMPRESAS EXP.; IDENTIFICAR Y GESTIONAR LA TRANSFERENCIA DE LA TECNOLOGIA IDONEA PARA OPERADORES Y GRUPOS SECTORIALES; IDENTIFICACIÓN DE PY DE PATENTE CON POTENCIAL DE COMERCIALIZACIÓN EN LA UE; ELABORAR PARA GRUPOS SECTORIALES UN PLAN ESTRATEGICO BASADO EN INTELIGENCIA DE NEGOCIOS Y TRANSFERENCIA DE TECNOLOGIA; DIAGNOSTICO E IDENTIFICACIÓN DE GRUPOS SECTORIALES ESTRATEGICOS QUE REQUIEREN CERTIFICACIONES INTER; SENSIBILIZAR, EVALUAR Y CERTIFICAR A EMPRESAS EN SECTORES ESTRATEGICOS; ASISTENCIA TEC. EN MATERIA DE PROCESOS DE CERTIFICACIÓN PARA LA INTEGRACIÓN DE PROVEEDORES-PYMES LOCALES A LAS CADENAS DE PRODUCCIÓN DE EMPRESAS EUROPEAS ESTABLECIDAS EN MÉX; DIAGNOSTICO SOBRE DEFICITS DE INFORMACIÓN E IDENTIFICACIÓN DE LA TECNOLOGIA REQUERIDA PARA EL DESARROLLO E IMPLEMENTACIÓN DEL SISTEMA DE INTELIGENCIA COMERCIAL UE-MÉX.</t>
  </si>
  <si>
    <t>I. LA ADQUISICIÓN DE PREDIOS UBICADOS EN LA APRN A FAVOR DEL FIDEICOMITENTE, A EFECTO DE QUE ESTE ÚLTIMO DE CABAL CUMPLIMIENTO A LOS COMPROMISOS ADQUIRIDOS EN LOS ANEXOS DE EJECUCIÓN A QUE SE REFIEREN LOS NUMERALES 1 Y 2 DEL INCISO H) DE LA FRACCIÓN I DEL RUBRO DE DECLARACIONES DEL PRESENTE INSTRUMENTO. II. COADYUVAR CON EL GOBIERNO DEL ESTADO DE MÉXICO EN LA SOLVENTACIÓN DE LOS ADEUDOS PENDIENTES POR CONCEPTO DE INDEMNIZACIÓN O REUBICACIÓN DE LAS COMUNIDADES ASENTADAS DENTRO DÉ LA POLIGONAL DEL APRN. III. LA REALIZACIÓN DE CUALQUIER ACCIÓN, OBRA O PROYECTO QUE TENGA COMO OBJETIVO LA PROTECCIÓN, RECUPERACIÓN O CONSERVACIÓN DE LOS, RECURSOS NATURALES EXISTENTES EN EL APRN.</t>
  </si>
  <si>
    <t>ADMINISTRAR LOS RECURSOS DEL MANDATO A EFECTO DE QUE SEAN APLICADOS POR LA PROCURADURIA PARA PAGAR LAS RECOMPENSAS DE CONFORMIDAD CON LOS ACUERDOS A/255/08 Y A/004/10 DEL PROCURADOR GENERAL DE LA REPUBLICA Y DEMAS DISPOSICIONES APLICABLES</t>
  </si>
  <si>
    <t>FIDEICOMISO CENTRO DE INGENIERÍA Y DESARROLLO INDUSTRIAL NO. 135826-8</t>
  </si>
  <si>
    <t>F/11025590 (ANTES 4483-0)</t>
  </si>
  <si>
    <t>PAGAR CON CARGO AL PATRIMONIO FIDEICOMITIDO LOS GASTOS PREVIOS, AUTORIZADOS POR EL COMITE TECNICO DEL FIDEICOMISO Y QUE LA COMISION FEDERAL DE ELECTRICIDAD, POR CONDUCTO DEL COORDINADOR TECNICO O DEL COORDINADOR TECNICO II, HAYA IDENTIFICADO PARA CADA PROYECTO O PARA LA ADQUISICIÓN DE LOS TURBOGENERADORES QUE CADA PROYECTO CRITICO REQUIERA, SEGUN CORRESPONDA.</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</si>
  <si>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</si>
  <si>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$7,000,000.00   FECHA: 05/09/2006
OBSERVACIONES: A LA FECHA NO SE HAN PRESENTADO CASOS QUE HAYAN REQUERIDO LA APLICACIÓN DE LOS RECURSOS</t>
  </si>
  <si>
    <t>APORTACIÓN INICIAL:   MONTO: $1.00   FECHA: 24/05/1972
OBSERVACIONES: NO SE APORTARON RECURSOS PÚBLICOS FEDERALES A ESTE FIDEICOMISO.</t>
  </si>
  <si>
    <t>APORTACIÓN INICIAL:   MONTO: $176,817,025.75   FECHA: 22/12/2004
OBSERVACIONES: EL IMPORTE EN DISPONIBILIDAD SE REFIERE A VALORES DE FÁCIL REALIZACIÓN, REGISTRADOS EN EL ESTADO DE POSICIÓN O SITUACIÓN FINANCIERA.</t>
  </si>
  <si>
    <t>APORTACIÓN INICIAL:   MONTO: $1,000.00   FECHA: 31/10/1997
OBSERVACIONES: PROGRAMA DE GARANTIAS NAFIN.</t>
  </si>
  <si>
    <t>APORTACIÓN INICIAL:   MONTO: $62,890,122.00   FECHA: 31/07/1995
OBSERVACIONES: SIN OBSERVACIONES</t>
  </si>
  <si>
    <t>APORTACIÓN INICIAL:   MONTO: $20,000,000.00   FECHA: 07/12/2001
OBSERVACIONES: NINGUNA</t>
  </si>
  <si>
    <t>APORTACIÓN INICIAL:   MONTO: $3,069,000.00   FECHA: 05/05/2003
OBSERVACIONES: SIN COMENTARIOS</t>
  </si>
  <si>
    <t>APORTACIÓN INICIAL:   MONTO: $68,500,000.00   FECHA: 09/08/2002
OBSERVACIONES: EL FIDUCIARIO ES BANSEFI. LA PARTIDA PRESUPUESTAL AFECTADA ES 46101</t>
  </si>
  <si>
    <t>APORTACIÓN INICIAL:   MONTO: $1.00   FECHA: 12/12/1963
OBSERVACIONES: NO SE APORTARON RECURSOS PÚBLICOS FEDERALES A ESTE FIDEICOMISO.</t>
  </si>
  <si>
    <t>APORTACIÓN INICIAL:   MONTO: $1.00   FECHA: 15/05/1964
OBSERVACIONES: NO SE APORTARON RECURSOS PÚBLICOS FEDERALES A ESTE MANDATO.</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</si>
  <si>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</si>
  <si>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</si>
  <si>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</si>
  <si>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</si>
  <si>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</si>
  <si>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</si>
  <si>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APORTACIÓN INICIAL:   MONTO: $4,000,000.00   FECHA: 27/01/2000
OBSERVACIONES: LA DISPONIBILIDAD CORRESPONDE AL ACTIVO TOTAL. LOS INGRESOS CORRESPONDEN A RECUPERACIONES DE CAPITAL E INTERESES Y APORTACIONES DE LOS TRABAJADORES AL FONDO.</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</si>
  <si>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</si>
  <si>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APORTACIÓN INICIAL:   MONTO: $5,464,683.00   FECHA: 11/01/1976
OBSERVACIONES: NINGUNA</t>
  </si>
  <si>
    <t>APORTACIÓN INICIAL:   MONTO: $34,100,000.00   FECHA: 01/10/2004
OBSERVACIONES: CON FECHA 29 DE MARZO DE 2011 SE FIRMO SEGUNDO CONVENIO MODIFICATORIO AL FIDEICOMISO PIAPYME POR MEDIO DEL CUAL SE CONSTITUYE EL FIDEICOMISO DENOMINADO "FIDEICOMISO PARA LA COMPETITIVIDAD E INOVACION MEXICO- UNION EUROPEA" Y O "FIDEICOMISO PROCEI".</t>
  </si>
  <si>
    <t>APORTACIÓN INICIAL:   MONTO: $1,554,507.45   FECHA: 20/01/1981
OBSERVACIONES: NINGUNA</t>
  </si>
  <si>
    <t>APORTACIÓN INICIAL:   MONTO: $300,000.00   FECHA: 10/09/2010
OBSERVACIONES: INICIO OPERACIONES EN 2010</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</si>
  <si>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</si>
  <si>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APORTACIÓN INICIAL:   MONTO: $500,000.00   FECHA: 24/07/1998
OBSERVACIONES: NO SE PRESENTAN ESTADOS DE CUENTA NI BALANCE, TODA VEZ QUE EL FIDUCIARIO NO EMITE ESTADOS DE CUENTA CON SALDO EN CEROS, QUE ES EL CASO DE LA SUBCUENTA.</t>
  </si>
  <si>
    <t>APORTACIÓN INICIAL:   MONTO: $68,705,554.00   FECHA: 13/06/2000
OBSERVACIONES: CONVENIO EN PROCESO DE EXTINCIÓN</t>
  </si>
  <si>
    <t>APORTACIÓN INICIAL:   MONTO: $141,732,752.00   FECHA: 15/05/2002
OBSERVACIONES: CONVENIO EN PROCESO DE EXTINCIÓN</t>
  </si>
  <si>
    <t>APORTACIÓN INICIAL:   MONTO: $14,000,000.00   FECHA: 25/08/1993
OBSERVACIONES: NINGUNA</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</si>
  <si>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</si>
  <si>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APORTACIÓN INICIAL:   MONTO: $391,322,372.00   FECHA: 22/07/2009
OBSERVACIONES: SIN OBSERVACIONES</t>
  </si>
  <si>
    <t>APORTACIÓN INICIAL:   MONTO: $35,000,000.00   FECHA: 28/02/2002
OBSERVACIONES: LA DISPONIBILIDAD CORRESPONDE A LA REPORTADA POR EL FIDUCIARIO.</t>
  </si>
  <si>
    <t>APORTACIÓN INICIAL:   MONTO: $5,000,000.00   FECHA: 20/12/2005
OBSERVACIONES: LA DISPONIBILIDAD CORRESPONDE A LA REPORTADA POR EL FIDUCIARIO</t>
  </si>
  <si>
    <t>APORTACIÓN INICIAL:   MONTO: $10,000,000.00   FECHA: 15/08/2003
OBSERVACIONES: NINGUNA</t>
  </si>
  <si>
    <t>APORTACIÓN INICIAL:   MONTO: $5,000.00   FECHA: 28/11/2007
OBSERVACIONES: SIN OBSERVACIONES</t>
  </si>
  <si>
    <t>APORTACIÓN INICIAL:   MONTO: $150,000.00   FECHA: 04/08/1992
OBSERVACIONES: SIN OBSERVACIONES</t>
  </si>
  <si>
    <t>APORTACIÓN INICIAL:   MONTO: $100,001.00   FECHA: 26/12/2000
OBSERVACIONES: RECURSOS EN INSTRUMENTOS DE INVERSION</t>
  </si>
  <si>
    <t>APORTACIÓN INICIAL:   MONTO: $1,000,000.00   FECHA: 13/11/2000
OBSERVACIONES: N/A</t>
  </si>
  <si>
    <t>APORTACIÓN INICIAL:   MONTO: $688,639.00   FECHA: 28/01/2008
OBSERVACIONES: ESTE FIDEICOMISO FUNCIONA UNICAMENTE CON RECURSOS AUTOGENERADOS</t>
  </si>
  <si>
    <t>APORTACIÓN INICIAL:   MONTO: $1,000,000.00   FECHA: 25/03/2010
OBSERVACIONES: SE TURNA REPORTE DEL FIDEICOMISO PARA AUTORIZACIÓN</t>
  </si>
  <si>
    <t>APORTACIÓN INICIAL:   MONTO: $25,000.00   FECHA: 19/04/2001
OBSERVACIONES: APLICACIÓN DE ACUERDO A LO QUE SE ESTABLECE EN EL ARTICULO 50 DE LA LEY DE CIENCIA Y TECNOLOGÍA VIGENTE.</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</si>
  <si>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</si>
  <si>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APORTACIÓN INICIAL:   MONTO: $346,000.00   FECHA: 18/07/2000
OBSERVACIONES: -</t>
  </si>
  <si>
    <t>90A</t>
  </si>
  <si>
    <t>CENTRO DE INVESTIGACIÓN EN GEOGRAFÍA Y GEOMÁTICA, "ING. JORGE L. TAMAYO", A.C.</t>
  </si>
  <si>
    <t>20113890A01547</t>
  </si>
  <si>
    <t>FONDO DE INVESTIGACIÓN CIENTÍFICA Y DESARROLLO TECNOLÓGICO DEL CENTRO DE INVESTIGACIÓN EN GEOGRAFÍA Y GEOMATICA, ING. .JORGE L. TAMAVO, A.C.</t>
  </si>
  <si>
    <t>MEDIANTE EL CUAL SE DESEA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t>
  </si>
  <si>
    <t>ACTINVER CASA DE BOLSA S.A. DE C.V.</t>
  </si>
  <si>
    <t>90Q</t>
  </si>
  <si>
    <t>CENTRO DE INVESTIGACIÓN CIENTÍFICA DE YUCATÁN, A.C.</t>
  </si>
  <si>
    <t>20113890Q01548</t>
  </si>
  <si>
    <t>FONDO DE INVESTIGACION CIENTIFICA Y DESARROLLO TECNOLOGICO DEL CENTRO DE INVESTIGACION CIENTIFICA DE YUCATAN, AC</t>
  </si>
  <si>
    <t>DE CONFORMIDAD CON LO ESTABLECIDO EN EL ART 50, FRACCION IV DE LA LEY DE CIENCIA Y TECNOLOGIA, FINANCIAR O COMPLEMENTAR FINANCIAMIENTO DE PROYECTOS ESPECÍFICOS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SIEMPRE QUE NO SE REGULARICE DICHA CONTRATACION POSTERIORMENTE.</t>
  </si>
  <si>
    <t>ACTINVER CASA DE BOLSA SA</t>
  </si>
  <si>
    <t>FONDO DE APOYO PARA INFRAESTRUCTURA Y SEGURIDAD</t>
  </si>
  <si>
    <t>OTORGAR APOYOS FINANCIEROS ASOCIADOS A INFRAESTRUCTURA EN LAS ENTIDADES FEDERATIVAS, INCLUYENDO LA DESTINADA A SEGURIDAD PÚBLICA, QUE SIRVAN COMO FUENTE DE PAGO AL COMPONENTE DE CAPITAL DE LOS CRÉDITOS QUE OTORGUE BANOBRAS EN TÉRMINOS DEL TRANSITORIO VIGÉSIMO SEXTO DEL DECRETO DE PRESUPUESTO DE EGRESOS DE LA FEDERACIÓN PARA EL EJERCICIO FISCAL 2012</t>
  </si>
  <si>
    <t>FONDO DE INFRAESTRUCTURA PARA PAÍSES DE MESOAMÉRICA Y EL CARIBE</t>
  </si>
  <si>
    <t>OTORGAR APOYOS FINANCIEROS A PROGRAMAS Y PROYECTOS DE INFRAESTRUCTURA, ASÍ COMO ASISTENCIA TÉCNICA E INTERCAMBIO COMERCIAL DE BIENES Y SERVICIOS RELACIONADOS CON INFRAESTRUCTURA, ENTRE OTROS, CON EL OBJETO DE CONTRIBUIR AL DESARROLLO ECONÓMICO, SOCIAL E INSTITUCIONAL DE LAS REGIONES DE MESOAMÉRICA Y EL CARIBE, ASÍ COMO DE FORTALECER SUS CAPACIDADES NACIONALES Y ESTRECHAR RELACIONES SOBRE BASES MUTUAMENTE PROVECHOSAS.</t>
  </si>
  <si>
    <t>APORTACIÓN INICIAL:   MONTO: $30,700,000.00   FECHA: 15/05/1991
OBSERVACIONES: .</t>
  </si>
  <si>
    <t>DESTINO: PROPORCIONAR ASISTENCIA LEGAL A LOS MIEMBROS DE LA JUNTA DE GOBIERNO Y SERVIDORES PÚBLICOS DE LA CNSF, PARA ATENDER LA DEFENSA LEGAL CUANDO SE PRESENTEN DEMANDAS EN SU CONTRA, CON EL MOTIVO DEL DESEMPEÑO DE SUS FUNCIONES OFICIALES
CUMPLIMIENTO DE LA MISIÓN:
EXISTEN LOS RECURSOS PARA SER UTILIZADOS EN EL MOMENTO QUE SE REQUIERA LA ASESORIA O DEFENSA LEGAL</t>
  </si>
  <si>
    <t>DESTINO: PAGO DE PENSIONES, PRIMAS DE ANTIGÜEDAD,BENEFICIOS POSTERIORES AL RETIRO Y COMISIONES FIDUCIARIAS
CUMPLIMIENTO DE LA MISIÓN:
GARANTIZAR EL PAGO DE PENSIÓNES Y JUBILACIONES ASÍ COMO PRESTAMOS Y PRIMAS DE ANTIGUEDAD A LOS EMPLEADOS BANJERCITO.</t>
  </si>
  <si>
    <t>DESTINO: GARANTIZAR LOS INCUMPLIMIENTOS DE PAGO QUE SE DERIVEN DE LOS FINANCIAMIENTOS QUE ALGUN INTERMEDIARIO FINANCIERO OTORGUE A LAS EMPRESAS, ESPECIALMENTE MICRO, PEQUEÑAS Y MEDIANAS, AL AMPARO DE LOS PRODUCTOS ESPECIFICOS ADHERIDOS AL PROGRAMA DE GARANTIAS DE NAFIN.
CUMPLIMIENTO DE LA MISIÓN:
SE LOGRO LA META DEL TRIMESTRE DE CANALIZACION DE CREDITO POR PARTE DE LOS INTERMEDIARIOS FINANCIEROS A LAS EMPRESAS, EN MEJORES DE FINANCIAMIENTO, ASI COMO APOYOS A SECTORES ESTRATEGICOS.</t>
  </si>
  <si>
    <t>DESTINO: PARA EL PAGO DE PENSIONES Y JUBILACIONES POR ANTIGÜEDAD E INVALIDEZ A EXTRABAJADORES DE BANSEFI DE CONFORMIDAD CON LO ESTABLECIDO EN LOS ARTÍCULOS 44 Y 51 DE LAS CONDICIONES GENERALES DE TRABAJO DE LA INSTITUCIÓN.
CUMPLIMIENTO DE LA MISIÓN:
SE LOGRO TENER UNA RESERVA DE CONTINGENCIA Y UN MEJOR CONTROL INTERNO, ASÍ COMO GARANTIZAR A LOS BENEFICIARIOS DE ESTE FIDEICOMISO EL PAGO DE LAS OBLIGACIONES CONTRACTUALES QUE TIENE EL BANCO ANTE LOS MISMOS.</t>
  </si>
  <si>
    <t>DESTINO: PARA EL PAGO DE PRIMAS DE ANTIGÜEDAD A LOS TRABAJADORES DE BANSEFI DE CONFORMIDAD CON LO ESTABLECIDO EN EL ARTÍCULO 133 DE LAS CONDICIONES GENERALES DE TRABAJO DE LA INSTITUCIÓN.
CUMPLIMIENTO DE LA MISIÓN:
LAS METAS EN ESTE PERIODO SE CUMPLIERON, DEBIDO A QUE SE LOGRO TENER UNA RESERVA DE CONTINGENCIA Y UN MEJOR CONTROL INTERNO AL NO MEZCLAR LOS RECURSOS DE TERCEROS CON LOS DEL BANCO, ASÍ COMO GARANTIZAR A LOS BENEFICIARIOS DE ESTE FIDEICOMISO EL PAGO DE LAS OBLIGACIONES CONTRACTUALES QUE TIENE EL BANCO ANTE LOS MISMOS.</t>
  </si>
  <si>
    <t>DESTINO: PAGO DE PENSIONES, JUBILACIONES Y GASTOS MEDICOS
CUMPLIMIENTO DE LA MISIÓN:
OTORGAR LOS BENEFICIOS A LOS PENSIONADOS Y SUS BENEFICIARIOS DE BANPESCA, CONFORME A LAS CONDICIONES DE TRABAJO, CONSISTENTES EN EL PAGO DE PENSIONES Y GASTOS MÉDICOS.</t>
  </si>
  <si>
    <t>DESTINO: OTROS GASTOS DE ADMINISTRACIÓN.
CUMPLIMIENTO DE LA MISIÓN:
DESARROLLAR UN PROGRAMA DE URBANIZACIÓN, LOTIFICACIÓN Y EN SU CASO CONSTRUCCIÓN Y VENTA DE CASAS DE INTERÉS SOCIAL.</t>
  </si>
  <si>
    <t>CONSEJO NACIONAL AGROPECUARIO, A.C.</t>
  </si>
  <si>
    <t>201206HAT01552</t>
  </si>
  <si>
    <t>FONDO DE INVERSIÓN DE CAPITAL EN AGRONEGOCIOS AGROPYME</t>
  </si>
  <si>
    <t>LA CREACIÓN DE UN PATRIMONIO AUTÓNOMO QUE PERMITA AL FIDEICOMITENTE Y A LOS FIDEICOMITENTES ADHERENTES, LA INTEGRACIÓN DE UN FONDO QUE SERÁ DESTINADO A LA PROMOCIÓN DE LA INVERSIÓN DE CAPITAL DE EMPRENDEDOR Y PRIVADO EN TERRITORIO NACIONAL, AL FOMENTO, DESARROLLO Y CONSOLIDACIÓN DE EMPRESAS, DEL SECTOR RURAL, AGROINDUSTRIAL Y DE AGRONEGOCIOS, SEAN ÉSTAS NUEVAS, DE RECIENTE CREACIÓNY/O DE TIEMPO EN OPERACIÓN PERO CON POTENCIAL DE DESARROLLO E INNOVACIÓN, NO LISTADAS EN BOLSA AL MOMENTO DE LA INVERSIÓN, RENTABLES Y/O GENERADORAS DE EMPLEO</t>
  </si>
  <si>
    <t>BANCO MULTIVA</t>
  </si>
  <si>
    <t>DESTINO: PAGO DE HABERES DE RETIRO, PENSIONES Y COMPENSACIONES DE LOS MIEMBROS DE LAS FUERZAS ARMADAS MEXICANAS Y SUS BENEFICIARIOS.
CUMPLIMIENTO DE LA MISIÓN:
SE REALIZO EL PAGO OPORTUNO DE LOS HABERES DE RETIRO, PENSIONES Y COMPENSACIONES A LOS MIEMBROS DE LAS FUERZAS ARMADAS MEXICANAS Y SUS BENEFICIARIOS.</t>
  </si>
  <si>
    <t>DESTINO: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
CUMPLIMIENTO DE LA MISIÓN: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t>
  </si>
  <si>
    <t>DESTINO: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
CUMPLIMIENTO DE LA MISIÓN:
DE ACUERDO AL DESTINO DE LOS RECURSOS LA OPERACION DE LOS PROGRAMAS DE INVESTIGACIÓN EN MATERIA FORESTAL, AGRICOLA Y PECUARIA SE DESARROLLAN Y SUPERVISAN EN LOS TERMINOS DE SUS PROPIOS PROTOCOLOS DE INVESTIGACIÓN.</t>
  </si>
  <si>
    <t>FIDEICOMITENTE ADHERENTE</t>
  </si>
  <si>
    <t>201209J0U01549</t>
  </si>
  <si>
    <t>SAN MARTÍN TEXMELUCAN-TLAXCALA-EL MOLINITO</t>
  </si>
  <si>
    <t>AMPLIACIÓN DE LA CONSECIÓN, A FIN DE QUE CAPUFE RECUPERE LAS APORTACIONES HECHAS AL FIDEICOMISO.</t>
  </si>
  <si>
    <t>BANCO MONEX</t>
  </si>
  <si>
    <t>DESTINO: NO APLICA
CUMPLIMIENTO DE LA MISIÓN:
SE CUMPLE CON EL OBJETO Y FINES DEL FIDEICOMISO, ÉSTE ESTARÁ VIGENTE POR LO MENOS HASTA EL TÉRMINO DEL PLAZO DE LA CONCESIÓN, EL CUAL ES EL 15 DE MARZO DEL 2041.</t>
  </si>
  <si>
    <t>APORTACIÓN INICIAL:   MONTO: $189,794,370.14   FECHA: 19/11/2010
OBSERVACIONES: EL 19-NOV-10 CAPUFE LLEVÓ A CABO FIRMA DE CONV. DE EXT. DEL FID.22336-2, EN LA MISMA FECHA SE FIRMÓ CONV.DE ADHESIÓN AL FID.689, EN EL QUE SE RECONOCEN AL ORGANISMO, SUS DERECHOS EN LOS TÉRMINOS Y CONDICIONES QUE SE TENIAN EN EL EXTINTO FID.22336-2. EN EL CONV. DE ADHESIÓN, SE EXPRESA CONSTANCIA QUE LAS APORTACIONES DE CAPUFE AL PROYECTO, SON DE $189,794,370.14 CANTIDAD QUE RESULTA DE LA ACTUALIZACIÓN A OCTUBRE DE 2010, DE LAS APORTACIONES REALIZADAS POR CAPUFE EN DIF.FECHAS AL EXTINTO FID.22336-2. CON OF.5.1.-110 DEL 13-01-12 SE COMUNICÓ A CAPUFE LA BAJA DE LA CVE. DE REG. DEL FID. ANTERIOR Y LA ALTA DEL FID. ACTUAL.</t>
  </si>
  <si>
    <t>DESTINO: NO APLICA
CUMPLIMIENTO DE LA MISIÓN:
SE CONTINÚA CON LOS FINES DE LA CONCESIÓN OTORGADA (20 DE OCTUBRE DE 1987) A BANOBRAS POR LA SCT PARA CONSTRUIR, OPERAR Y EXPLOTAR BAJO EL RÉGIMEN DE CUOTAS DE PEAJE EL TRAMO CARRETERO ATLACOMULCO-MARAVATÍO.</t>
  </si>
  <si>
    <t>DESTINO: NO APLICA
CUMPLIMIENTO DE LA MISIÓN:
SE CUMPLE CON EL OBJETO Y FINES DEL FIDEICOMISO, ÉSTE ESTARÁ VIGENTE, POR LO MENOS, HASTA EL TÉRMINO DEL PLAZO DE LA CONCESIÓN, EL CUAL ES EL 28-NOV-2019.</t>
  </si>
  <si>
    <t>APORTACIÓN INICIAL:   MONTO: $35,000,000.00   FECHA: 03/02/1992
OBSERVACIONES: LOS RECURSOS APORTADOS POR CAPUFE COMO INVERSIÓN PARA LA CONSTRUCCIÓN DE LA CARRETERA, SE HICIERON DEL 3-FEB-1992 AL 12-OCT-1994 POR UN TOTAL DE 181'839,600.00 PESOS NOMINALES.</t>
  </si>
  <si>
    <t>DESTINO: NO APLICA
CUMPLIMIENTO DE LA MISIÓN:
SE CUMPLE CON EL OBJETO Y FINES DEL FIDEICOMISO, ÉSTE ESTARÁ VIGENTE, POR LO MENOS, HASTA EL TÉRMINO DEL PLAZO DE LA CONCESIÓN, EL CUAL ES EL 17/OCT/2037.</t>
  </si>
  <si>
    <t>APORTACIÓN INICIAL:   MONTO: $118,707,608.00   FECHA: 31/10/1994
OBSERVACIONES: LOS RECURSOS APORTADOS POR CAPUFE COMO INVERSIÓN PARA LA CONSTRUCCIÓN DE LA CARRETERA FUÉ EN UNA SOLA FECHA 31/OCT/1994 POR 118'707,608.00 PESOS NOMINALES.</t>
  </si>
  <si>
    <t>DESTINO: NO APLICA
CUMPLIMIENTO DE LA MISIÓN:
SE CUMPLE CON EL OBJETO Y FINES DEL FIDEICOMISO ÉSTE ESTARÁ VIGENTE, POR LO MENOS, HASTA EL TÉRMINO DEL PLAZO DE LA CONCESIÓN, EL CUAL ES EL 20/DIC/2020.</t>
  </si>
  <si>
    <t>APORTACIÓN INICIAL:   MONTO: $50,000,000.00   FECHA: 31/01/1991
OBSERVACIONES: LOS RECURSOS APORTADOS POR CAPUFE COMO INVERSIÓN PARA LA CONSTRUCCIÓN DE LA CARRETERA SE HICIERON DEL 31/ENE/1991 AL 28/DIC/1994 POR UN TOTAL DE 143'779,521.29 PESOS NOMINALES.</t>
  </si>
  <si>
    <t>DESTINO: NO APLICA
CUMPLIMIENTO DE LA MISIÓN:
SE CUMPLE CON EL OBJETO Y FINES DEL FIDEICOMISO, ÉSTE ESTARÁ VIGENTE, POR LO MENOS, HASTA EL TÉRMINO DEL PLAZO DE LA CONCESIÓN, EL CUAL ES EL 24-ABR-2022.</t>
  </si>
  <si>
    <t>APORTACIÓN INICIAL:   MONTO: $20,000,000.00   FECHA: 05/06/1992
OBSERVACIONES: LOS RECURSOS APORTADOS POR CAPUFE COMO INVERSIÓN PARA LA CONSTRUCCIÓN DE LA CARRETERA SE HICIERON DEL 5-JUN-1992 AL 26-DIC-1994 POR UN TOTAL DE 292'647,777.00 PESOS NOMINALES.</t>
  </si>
  <si>
    <t>DESTINO: NO APLICA
CUMPLIMIENTO DE LA MISIÓN:
SE CUMPLE CON EL OBJETO Y FINES DEL FIDEICOMISO, ÉSTE ESTARÁ VIGENTE, POR LO MENOS, HASTA EL TÉRMINO DEL PLAZO DE LA CONCESIÓN, EL CUAL ES EL 18/JUL/2020.</t>
  </si>
  <si>
    <t>APORTACIÓN INICIAL:   MONTO: $25,000,000.00   FECHA: 26/11/1990
OBSERVACIONES: LOS RECURSOS APORTADOS POR CAPUFE COMO INVERSIÓN PARA LA CONSTRUCCIÓN DE LA CARRETERA SE HICIERON DEL 26/NOV/1990 AL 16/FEB/1994 POR UN TOTAL DE 351'268,914.75 PESOS NOMINALES.</t>
  </si>
  <si>
    <t>APORTACIÓN INICIAL:   MONTO: $1,000.00   FECHA: 26/02/2009
OBSERVACIONES: .</t>
  </si>
  <si>
    <t>DESTINO: CUBRIR GASTOS ADMINISTRATIVOS Y RETIROS DEL PERSONAL.
CUMPLIMIENTO DE LA MISIÓN:
CONSTITUIR LA RESERVA REQUERIDA A TRAVES DE UN CONTRATO DE FIDEICOMISO IRREVOCABLE CON UNA INSTITUCIÓN FIDUCIARIA QUE CUBRA LA PRIMA DE ANTIGUEDAD DEL PERSONAL DE PLANTA.</t>
  </si>
  <si>
    <t>DESTINO: LOS RECURSOS SON UTILIZADOS PARA EFECTUAR LOS PAGOS QUE APOYEN LA EDICION, IMPRESION, PUBLICACION, DISTRIBUCION Y COMERCIALIZACION DE LOS LIBROS QUE INTERESAN AL SUBSISTEMA DE EDUCACION MEDIA SUPERIOR DE LA DGETI Y PROCEDER A LA ADQUISICION DE LOS MATERIALES Y EQUIPOS NECESARIOS PARA EL CUMPLIMIENTO DEL OBJETO DEL FIDEICOMISO 853-3.
CUMPLIMIENTO DE LA MISIÓN:
IMPRESION DE EDICIONES NUEVAS, REIMPRESIONES DE LIBROS Y MATERIALES DE APOYO.</t>
  </si>
  <si>
    <t>DESTINO: LOS RECURSOS SE DESTINAN PRINCIPALMENTE A LOS GASTOS DE OPERACIÓN DEL FIDEICOMISO, PRINCIPALMENTE A SUFRAGAR LOS COSTOS DEL PROCESO DE RESTAURACIÓN Y CONSERVACIÓN DE LOS ARCHIVOS, EXPEDIENTES Y SERIES DOCUMENTALES DEL FIDEICOMISO Y EN UN PORCENTAJE MENOR A LOS GASTOS ADMINISTRATIVOS.
CUMPLIMIENTO DE LA MISIÓN:
SE CONTINÚA CON LA CATALOGACIÓN DE LAS COLECCIONES DOCUMENTALES.</t>
  </si>
  <si>
    <t>DESTINO: SE EJERCIO EL RECURSO PARA APOYO ECONÓMICO PARA LA ADQUISICIÓN DEL SIGUIENTE MATERIAL DEPORTIVO: DOS EQUIPOS PARA FOSA OLÍMPICA Y DOBLE FOSA, DOS EQUIPOS PARA SKEET Y DOS EQUIPOS AUTOMATIC RS7000 PARA FOSA Y SKEET.
CUMPLIMIENTO DE LA MISIÓN:
SE TUVO COMO FIN PRIMORDIAL LA ADMINISTRACIÓN DE LOS RECURSOS QUE DESTINA EL FIDEICOMITENTE CON EL OBJETO DE ADQUIRIR MATERIAL DEPORTIVO PARA EL EVENTO DENOMINADO “WORLD CUP IN SHOTGUN ACAPULCO 2010”.</t>
  </si>
  <si>
    <t>DESTINO: SIN DETALLE
CUMPLIMIENTO DE LA MISIÓN:
SE LLEVÓ A CABO CON ÉXITO EL DESARROLLO, ORGANIZACIÓN E INFRAESTRUCTURA DEPORTIVA DE LOS II JUEGOS DEPORTIVOS CENTROAMERICANOS Y DEL CARIBE 2009</t>
  </si>
  <si>
    <t>DESTINO: LA SUBCUENTA NO PRESENTA MOVIMIENTOS. ADEMÁS DE QUE EL FIDEICOMISO SE ENCUENTRA EN PROCESO DE EXTINCIÓN, MOTIVO POR EL CUAL NO SE PRESENTA DESTINO DE LOS RECURSOS.
CUMPLIMIENTO DE LA MISIÓN:
NO EXISTEN NI LA MISIÓN NI LOS FINES, YA QUE EL FIDEICOMISO SE ENCUENTRA EN PROCESO DE EXTINCIÓN.</t>
  </si>
  <si>
    <t>DESTINO: AMPLIACIÓN DE LA RED EDUSAT; PRODUCCIÓN, TRANSMISIÓN Y COMPRA DE PRODUCCIÓN; RED ESCOLAR; CONSULTORÍA EXTERNA E INVESTIGACIÓN; PRODUCCIÓN EDITORIAL; EDUCACIÓN MEDIA SUPERIOR A DISTANCIA.
CUMPLIMIENTO DE LA MISIÓN: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t>
  </si>
  <si>
    <t>DESTINO: 1)PROGRAMA AUDIOVISUAL EDUCATIVO; 2)INFORMÁTICA EDUCATIVA; 3)DESARROLLO Y EVALUACIÓN DE CONTENIDOS DE USOS DE MODELOS DE TECNOLOGÍA; 4)CAPACITACIÓN EN EL USO DE LAS TECNOLOGÍAS DE LA INFORMACIÓN Y LA COMUNICACIÓN
CUMPLIMIENTO DE LA MISIÓN: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t>
  </si>
  <si>
    <t>DESTINO: CUBRIR EL GASTO EFECTUADO POR LOS PROYECTOS DE INVESTIGACION CIENTIFICA Y DE DESARROLLO TECNOLOGICO QUE REALIZA EL INSTITUTO DE INVESTIGACIONES ELECTRICAS
CUMPLIMIENTO DE LA MISIÓN: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t>
  </si>
  <si>
    <t>DESTINO: FONDO DE AHORRO EN BENEFICIO DEL PERSONAL OPERATIVO DE BASE Y DE CONFIANZA DEL IMP
CUMPLIMIENTO DE LA MISIÓN:
CUMPLIR CON LAS APORTACIONES DEL FONDO DE AHORRO EN BENEFICIO DEL PERSONAL OPERATIVO DE BASE Y DE CONFIANZA DEL IMP</t>
  </si>
  <si>
    <t>DESTINO: TRASPASOS AL FOLAPE PARA EL PAGO DE PRIMAS DE ANTIGUEDAD Y PENSIONES.
CUMPLIMIENTO DE LA MISIÓN:
TRASPASOS AL FOLAPE SON PARA EL PAGO DE LA NOMINA DE JUBILADOS Y PENSIONADOS POST MORTEM.</t>
  </si>
  <si>
    <t>DESTINO: PAGO DE PRIMAS DE ANTIGUEDAD Y PENSIONES.
CUMPLIMIENTO DE LA MISIÓN:
PAGO DE NOMINA DE JUBILADOS Y PENSIONADOS POST MORTEM</t>
  </si>
  <si>
    <t>DESTINO: ADQUISICION DE INMUEBLES Y GASTOS PREVIOS DE LOS PROYECTOS
CUMPLIMIENTO DE LA MISIÓN:
ADQUIRIR Y ENAJENAR A FAVOR DE LOS GANADORES LOS INMUEBLES CONSIDERADOS COMO SITIOS OPCIONALES PARA LA REALIZACION DE PROYECTOS DE INFRAESTRUCTURA ELECTRICA.</t>
  </si>
  <si>
    <t>DESTINO: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
CUMPLIMIENTO DE LA MISIÓN:
LOS RECURSOS DEL FIDEICOMISO SE HAN UTILIZADO PARA FINANCIAR PROYECTOS DE IMPACTO EN EL CENTRO. AL PRIMER TRIMESTRE EL COMITE HA AUTORIZADO 8 PROYECTOS, LOS CUALES CONTRIBUYEN A CUMPLIR CON EL PROPOSITO DEL FIDEICOMISO.</t>
  </si>
  <si>
    <t>DESTINO: GASTOS RELACIONADOS EN EL DESARROLLO DE PROGRAMAS DEL CIDE.
CUMPLIMIENTO DE LA MISIÓN: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t>
  </si>
  <si>
    <t>DESTINO: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
CUMPLIMIENTO DE LA MISIÓN: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t>
  </si>
  <si>
    <t>20123890X01553</t>
  </si>
  <si>
    <t>FONDO SECTORIAL DE INVESTIGACIÓN INIFED - CONACYT</t>
  </si>
  <si>
    <t>DESTINO: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
CUMPLIMIENTO DE LA MISIÓN:
SE HA ESTADO INCREMENTANDO EL FONDO DEL FIDEICOMISO, Y UNA VEZ QUE SE CUENTE CON UN FONDO SUFICIENTE SE INICIARÁN LOS PROYECTOS QUE SE APOYARÁN CON ESTOS RECURSOS.</t>
  </si>
  <si>
    <t>APORTACIÓN INICIAL:   MONTO: $319,752.10   FECHA: 19/12/2001
OBSERVACIONES: FOMENTAR EL AHORRO SISTEMÁTICO DE SUS TRABAJADORES QUE LES PERMITA, ADEMÁS DE ESTABLECER UN PATRIMONIO FAMILIAR</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</si>
  <si>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TECNOLÓGICOS.AL ESTADO DE RESULTADOS SE SUMA LA CANTIDAD DE $ 6,793,493.60 DE EQUIPO EN TRANSITO, MISMOS QUE SE RESTAN A OTROS BIENES MUEBLES.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t>
  </si>
  <si>
    <t>DESTINO: PROYECTO DE INVESTIGACIÓN EN SALUD.
CUMPLIMIENTO DE LA MISIÓN:
SE HA REALIZADO LA CORRECTA ADMINISTRACIÓN PARA REALIZAR PROYECTOS DE INVESTIGACIÓN EN SALUD.</t>
  </si>
  <si>
    <t>DESTINO: LOS EGRESOS SE INTEGRAN POR: GASTOS DE ADMINISTRACIÓN, DEPRECIACIÓN DE ACTIVO FIJO Y MANTENIMIENTO A TEATROS.
CUMPLIMIENTO DE LA MISIÓN:
SE HAN REALIZADO LAS OBRAS TEATRALES PROGRAMADAS Y SE SIGUE CON EL PROGRAMA DE REACTIVACIÓN DE TEATROS, ASI COMO LAS ACTIVIDADES PROGRAMADAS CON OTRAS INSTITUCIONES.</t>
  </si>
  <si>
    <t>DESTINO: LOS EGRESOS CORRESPONDEN AL APOYO DE RECURSOS EN EFECTIVO PARA LOS GASTOS DE ALIMENTACIÓN, VESTIDO Y EDUCACIÓN A LA NIÑA DEL MILENIO, ASÍ COMO ISR Y GASTOS DE ADMINISTRACIÓN.
CUMPLIMIENTO DE LA MISIÓN:
APOYO DE RECURSOS EN EFECTIVO PARA GASTOS DE ALIMENTACIÓN, VESTIDO Y EDUCACIÓN A LA NIÑA DEL MILENIO.</t>
  </si>
  <si>
    <t>DESTINO: CREAR UNA RESERVA QUE PERMITA CUMPLIR CON LOS BENEFICIOS ESTIPULADOS EN EL PLAN DE PENSIONES PARA EL PERSONAL ACTIVO DEL IMP.
CUMPLIMIENTO DE LA MISIÓN:
CONTINUAR CON LAS APORTACIONES QUE PERMITAN CUMPLIR CON LOS BENEFICIOS ESTIPULADOS EN EL PLAN DE PENSIONES</t>
  </si>
  <si>
    <t>DESTINO: CREAR UNA RESERVA QUE PERMITA CUMPLIR CON LOS BENEFICIOS ESTIPULADOS EN EL PLAN DE PENSIONES PARA EL PERSONAL PENSIONADO
CUMPLIMIENTO DE LA MISIÓN:
CONTINUAR CON LAS APORTACIONES QUE PERMITAN CUMPLIR CON LOS BENEFICIOS ESTIPULADOS EN EL PLAN DE PENSIONES.</t>
  </si>
  <si>
    <t>DESTINO: SIN DETALLE
CUMPLIMIENTO DE LA MISIÓN:
SIN DETALLE</t>
  </si>
  <si>
    <t>DESTINO: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CUMPLIMIENTO DE LA MISIÓN:
EL RECURSOS SE EJERCIO PARA LAS SIGUIENTES OBRAS PISTA DE CANOTAJE, TUXPÁN, VER. REHABILITACIÓN DEL ESTADIO LUIS PIRATA FUENTE, BOCA DEL RÍO, VER VELÓDROMO, JALAPA, VER. REHABILITACIÓN ESTADIO DE ATLETISMO, BOCA DEL RÍO, VER.</t>
  </si>
  <si>
    <t>RJE</t>
  </si>
  <si>
    <t>INSTITUTO MEXICANO DE TECNOLOGÍA DEL AGUA</t>
  </si>
  <si>
    <t>201216RJE01554</t>
  </si>
  <si>
    <t>FONDO DE INVESTIGACIÓN CIENTÍFICA Y DESARROLLO TECNOLÓGICO DEL INSTITUTO MEXICANO DE TECNOLOGÍA DEL AGUA</t>
  </si>
  <si>
    <t>APOYAR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CUIDANDO EN TODO MOMENTO QUE DICHOS INCENTIVOS NO SE CONSTITUYAN EN UN SOBRESUELDO O EN UNA PRESTACIÓN REGULARIZABLE, Y OTROS PROPÓSITOS DIRECTAMENTE VINCULADOS PARA PROYECTOS CIENTÍFICOS O DE INNOVACIÓN APROBADOS POR EL COMITÉ TÉCNICO. PODRÁ APOYARSE POR PARTE DE EL FIDEICOMITENTE LA CONTRATACIÓN DE PERSONAL POR TIEMPO DETERMINADO PARA PROYECTOS CIENTÍFICOS, TECNOLÓGICOS O DE INNOVACIÓN ESPECÍFICOS.</t>
  </si>
  <si>
    <t>DESTINO: CREAR UNA RESERVA FINANCIERA PARA EL FONDO DE PRIMAS DE ANTIGUEDAD, BENEFICIOS AL RETIRO Y JUBILACIONES PARA EL PERSONAL DEL INSTITUTO DE INVESTIGACIONES ELÉCTRICAS.
CUMPLIMIENTO DE LA MISIÓN:
SE ESTÁ CUMPLIENDO CON EL OBJETIVO DE CREAR LA RESERVA PARA JUBILACIONES AL PERSONAL CUANDO SE REQUIERA Y A PARTIR DEL TERCER TRIMESTRE DE 2011,SE ESTÁN CUBRIENDO PAGOS POR PENSIONES Y JUBILACIÓN.</t>
  </si>
  <si>
    <t>CONSULTORÍA JURÍDICA</t>
  </si>
  <si>
    <t>FIDEICOMISO PARA CUBRIR GASTOS POR DEMANDAS EN EL EXTRANJERO</t>
  </si>
  <si>
    <t>OTORGAR APOYOS CON EL OBJETO DE CUBRIR LOS GASTOS PARA DEFENDER LOS ACTOS DEL ESTADO MEXICANO Y DE LOS SUJETOS DE APOYO, RELATIVOS A LOS PROCEDIMIENTOS INSTAURADOS ANTE TRIBUNALES O AUTORIDADES LEGALMENTE ESTABLECIDOS FUERA DE LOS ESTADOS UNIDOS MEXICANOS. DICHOS APOYOS CUBRIRÁN LOS GASTOS DE DEFENSA Y DEMÁS MONTOS QUE RESULTEN DEL PROCEDIMIENTO CORRESPONDIENTE, CON EL PROPÓSITO DE DEFENDER AL ESTADO MEXICANO Y A QUIEN SE LE INDIVIDUALICE EL PROCEDIMIENTO RESPECTIVO, POR ACTOS U OMISIONES QUE DERIVEN DEL EJERCICIO O DESEMPEÑO DE LAS FUNCIONES INHERENTES A UN EMPLEO, CARGO O COMISIÓN EN EL ÁMBITO DE LA ADMINISTRACIÓN PÚBLICA FEDERAL Y DE LA PROCURADURÍA.</t>
  </si>
  <si>
    <t>FIDEICOMISO QUE ADMINISTRARA EL FONDO PARA EL FORTALECIMIENTO DE SOCIEDADES Y COOPERATIVAS DE AHORRO Y PRESTAMO Y DE APOYO A SUS AHORRADORES.</t>
  </si>
  <si>
    <t>201206G1C01556</t>
  </si>
  <si>
    <t>FID. 2160 FONDO DE PENSIONES DE CONTRIBUCIÓN DEFINIDA</t>
  </si>
  <si>
    <t>ADMINISTRACIÓN Y OPERACIÓN DE UN FONDO DE PENSIONES DE CONTRIBUCIÓN DEFINIDA A QUE SE REFIERE LOS ARTICULOS 71 A 83 Y 86 DE LAS CONDICIONES GENERALES DE TRABAJO DE BANOBRAS(2009).</t>
  </si>
  <si>
    <t>FIDEICOMISO DE CONTRAGARANTIA PARA EL FINANCIAMIENTO EMPRESARIAL</t>
  </si>
  <si>
    <t>CONSTITUIR UN MECANISMO DE APOYO FINANCIERO EN TODOS AQUELLOS PROGRAMAS QUE APRUEBE LOS ÓRGANOS DE DECISIÓN DE LA FIDEICOMITENTE Y QUE SE HAGAN DEL CONOCIMIENTO DEL COMITÉ TÉCNICO, O QUE APRUEBE EL PROPIO COMITÉ TÉCNICO Y CUYA FINALIDAD SEA OTORGAR APOYOS A LAS EMPRESAS, ESPECIALMENTE MICRO, PEQUEÑAS Y MEDIANAS EMPRESAS, ASI COMO A PERSONAS FÍSICAS DEL PAÍS.</t>
  </si>
  <si>
    <t>A) (SUJETO A RENOVACIÓN DEL PROGRAMA POR MEXICO Y VENEZUELA) OTORGUE FINANCIAMIENTOS PARA INTERCAMBIO COMERCIAL ENTRE MÉXICO Y PAÍSES PARTICIPANTES, Y/O PROYECTOS DE DESARROLLO ECONÓMICO, GASTOS LOCALES DE PROYECTOS A SECTORES PÚBLICO Y PRIVADO E IMPORTADORES MEXICANOS DE BIENES Y SERVICIOS; B) ADMINISTRE CRÉDITOS OTORGADOS Y RECUPERACIONES, Y C) TRANSFIERA RECURSOS DISPONIBLES Y QUE A FUTURO SE RECIBAN AL FIDEICOMISO A CONSTITUIR (VIGÉSIMO SÉPTIMO TRANSITORIO DEL PEF 2012).</t>
  </si>
  <si>
    <t>201210K2O01558</t>
  </si>
  <si>
    <t>PLAN DE PENSIONES DE CONTRIBUCION DEFINIDA PARA EL PERSONAL DE MANDO DEL FIFOMI</t>
  </si>
  <si>
    <t>CUMPLIR CON LAS OBLIGACIONES LABORALES DE CONFORMIDAD CON LA NIF D-3 Y REGLAMENTO DEL PLAN DE PENSIONES DE CONTRIBUCION DEFINIDA PARA EL PERSONAL DE MANDO DEL FIFOMI, PARA SUGRAGAR LOS BENEFICIOS QUE EL FIFOMI OTORGA A SUS EMPLEADOS POR CONCEPTO DEL PAGO DE PLAN DE PENSIONES, TODA VEZ QUE SON OBLIGACIONES CONTRAIDAS CON EL PERSONAL Y NO SE PUEDEN EXTINGUIR.</t>
  </si>
  <si>
    <t>APORTACIÓN INICIAL:   MONTO: $208,291,000.00   FECHA: 24/02/2009
OBSERVACIONES: NO HAY OBSERVACIONES</t>
  </si>
  <si>
    <t>MANDATO PARA EL FONDO DE APOYO AL PROYECTO EN EL DISTRITO FEDERAL</t>
  </si>
  <si>
    <t>REALIZAR LAS OBRAS DE INFRAESTRUCTURA HIDRÁULICA EN MATERIA DE ABASTECIMIENTO DE AGUA POTABLE, DRENAJE Y SANEAMIENTO DE LA ZMVM Y SU ZONA DE INFLUENCIA, INCLUYENDO LA PROTECCIÓN DE ACUÍFEROS PARA PROPICIAR SU RECARGA Y EVITAR SU SOBREEXPLOTACIÓN, CONFORME A LAS OBRAS QUE AUTORICE EL COMITÉ TÉCNICO.</t>
  </si>
  <si>
    <t>NO APLICA (SCOTIA INVERLAT CASA DE BOLSA, S.A. DE C.V.)</t>
  </si>
  <si>
    <t>DESTINO: FINANCIAR PROYECTOS ESPECIFICOS DE INVESTIGACIÓN Y OTROS VINCULADOS A PROYECTOS CIENTIFICOS Y TECNOLOGICOS
CUMPLIMIENTO DE LA MISIÓN:
CONTINUAR APOYANDO LOS PROYECTOS DE INVESTIGACION</t>
  </si>
  <si>
    <t>DESTINO: PAGO DE LIQUIDACIONES DEL PERSONAL DEL CENTRO.
CUMPLIMIENTO DE LA MISIÓN:
EL OBJETO DEL FIDEICOMISO ES FINANCIAR Y/O COMPLEMENTAR EL FINANCIAMIENTO NECESARIO PARA HACER FRENTE AL RETIRO VOLUNTARIO Y LIQUIDACIONES DEL PERSONAL DEL CENTRO.</t>
  </si>
  <si>
    <t>DESTINO: FOMENTAR EL AHORRO SISTEMÁTICO DE SUS TRABAJADORES QUE LES PERMITA, ADEMÁS DE ESTABLECER UN PATRIMONIO FAMILIAR.
CUMPLIMIENTO DE LA MISIÓN:
FOMENTAR EL AHORRO SISTEMÁTICO DE SUS TRABAJADORES QUE LES PERMITA, ADEMÁS DE ESTABLECER UN PATRIMONIO FAMILIAR.</t>
  </si>
  <si>
    <t>APORTACIÓN INICIAL:   MONTO: $153,075,422.48   FECHA: 15/08/2008
OBSERVACIONES: -</t>
  </si>
  <si>
    <t>PRESIDENCIA</t>
  </si>
  <si>
    <t>RAMO /
        TIPO /
               ÁMBITO</t>
  </si>
  <si>
    <t>DESARROLLO AGRARIO, TERRITORIAL Y URBANO</t>
  </si>
  <si>
    <t>FIDEICOMISO PARA EL CUMPLIMIENTO DE OBLIGACIONES EN MATERIA DE LOS DERECHOS HUMANOS</t>
  </si>
  <si>
    <t>SERVIR COMO MECANISMO DE PAGO DEL GOBIERNO FEDERAL PARA: I) DAR CUMPLIMIENTO A LAS OBLIGACIONES Y MEDIDAS DE REPARACIÓN DEL DAÑO QUE ORDENE LA CORTE INTERAMERICANA CONTRA EL ESTADO MEXICANO EN TÉRMINOS DE LAS DISPOSICIONES APLICABLES, Y II) LA IMPLEMENTACIÓN DE LAS MEDIDAS CAUTELARES DE PROTECCIÓN A LOS DERECHOS HUMANOS DICTADAS POR LA CORTE INTERAMERICANA, LA COMISIÓN INTERAMERICANA O LA COMISIÓN EN EL NUMERARIO Y LAS MODALIDADES DE ENTREGA CORRESPONDIENTES, A LOS SUJETOS QUE SE SEÑALEN EN LAS MISMAS, CUANDO POR LAS CARACTERÍSTICAS DE DICHAS OBLIGACIONES Y MEDIDAS CAUTELARES, LOS RECURSOS PARA SU CUMPLIMIENTO O EJECUCIÓN NO SE ENCUENTREN PROGRAMADOS DENTRO DEL PRESUPUESTO DE EGRESOS DE LA FEDERACIÓN.</t>
  </si>
  <si>
    <t>FONDO PARA LA PROTECCIÓN DE PERSONAS DEFENSORAS DE DERECHOS HUMANOS Y PERIODISTAS</t>
  </si>
  <si>
    <t>EN TÉRMINOS DE LOS ARTÍCULOS 1°,48 Y 49 DE LA LEY PARA LA PROTECCIÓN DE PERSONAS DEFENSORAS DE DERECHOS HUMANOS Y PERIODISTAS, SE DESTINARÁN RECURSOS EXCLUSIVAMENTE PARA LA IMPLEMENTACIÓN Y OPERACIÓN DE LAS MEDIDAS DE PREVENSIÓN, MEDIDAS PREVENTIVAS, MEDIDAS DE PROTECCIÓN Y MEDIDAS URGENTES DE PROTECCIÓN, QUE GARANTICEN LA VIDA, INTEGRIDAD, LIBERTAD Y SEGURIDAD DE LAS PERSONAS QUE SE ENCUENTREN EN SITUACIÓN DE RIESGO COMO CONSECUENCIA DE LA DEFENSA O PROMOCIÓN DE DERECHOS HUMANOS, Y DEL EJERCICIO DE LA LIBERTAD DE EXPRESIÓN Y EL PERIODISMO PARA LA IMPLEMENTACIÓN DEL MECANISMO DE PROTECCIÓN PARA PERSONAS DEFENSORAS DE DERECHOS HUMANOS Y PERIODISTAS</t>
  </si>
  <si>
    <t>K00</t>
  </si>
  <si>
    <t>AGENCIA MEXICANA DE COOPERACIÓN INTERNACIONAL PARA EL DESARROLLO</t>
  </si>
  <si>
    <t>201205K0001563</t>
  </si>
  <si>
    <t>FONDO NACIONAL DE COOPERACIÓN INTERNACIONAL PARA EL DESARROLLO</t>
  </si>
  <si>
    <t>DESTINAR LOS RECURSOS QUE INTEGRAN SU PATRIMONIO PARA LA CONSECUCIÓN DE LOS OBJETIVOS PREVISTOS EN LA LEY DE COOPERACIÓN INTERNACIONAL PARA EL DESARROLLO QUE TENGAN COMO PROPÓSITO PROMOVER EL DESARROLLO HUMANO SUSTENTABLE, EL AUMENTO PERMANENTE DE LOS NIVELES EDUCATIVO, TÉCNICO, CIENTÍFICO Y CULTURAL; LA DISMINUCIÓN DE LAS ASIMETRÍAS ENTRE LOS PAÍSES DESARROLLADOS Y PAÍSES EN VÍAS DE DESARROLLO; LA BÚSQUEDA DE LA PROTECCIÓN DEL MEDIO AMBIENTE Y LA LUCHA CONTRA EL CAMBIO CLIMÁTICO; ASÍ COMO EL FORTALECIMIENTO A LA SEGURIDAD PÚBLICA, DEL ESTADO DE DERECHO, DE EQUIDAD DE GÉNERO, LA PROMOCIÓN DEL DESARROLLO SUSTENTABLE, TRANSPARENCIA Y RENDICIÓN DE CUENTAS.</t>
  </si>
  <si>
    <t>HBW</t>
  </si>
  <si>
    <t>FONDO DE GARANTÍA Y FOMENTO PARA LA AGRICULTURA, GANADERÍA Y AVICULTURA</t>
  </si>
  <si>
    <t>201206HBW01559</t>
  </si>
  <si>
    <t>FIDEICOMISO DE PENSIONES, DEL FONDO DE GARANTÍA Y FOMENTO PARA LA AGRICULTURA, GANADERÍA Y AVICULTURA</t>
  </si>
  <si>
    <t>QUE EL FIDUCIARIO RECIBA EN PROPIEDAD FIDUCIARIA LOS RECURSOS QUE EL FIDEICOMITENTE TIENE REGISTRADOS COMO ACTIVOS DEL PLAN PARA CUBRIR OBLIGACIONES LABORALES AL RETIRO, LO INVIERTA, ADMINISTRE Y ENTREGUE AL FIDEICOMITENTE LAS CANTIDADES DE RECURSOS NECESARIOS PARA QUE ÉSTE REALICE DIRECTAMENTE LOS PAGOS DE LAS PENSIONES, PRESTACIONES Y OTROS BENEFICIOS POSTERIORES AL RETIRO, ASÍ COMO LOS RETIROS QUE SOLICITE EL PERSONAL DE SUS CUENTAS INDIVIDUALES DEL FONDO INDIVIDUAL DE PENSIONES Y RENDIMIENTOS DEL PRÉSTAMO ESPECIAL DE AHORRO (PEA) QUE CORRESPONDAN A LOS FIDEICOMISARIOS.</t>
  </si>
  <si>
    <t>DESTINO: PAGOS DE LAS PENSIONES, PRESTACIONES Y OTROS BENEFICIOS POSTERIORES AL RETIRO, ASÍ COMO LOS RETIROS QUE SOLICITE EL PERSONAL DE SUS CUENTAS INDIVIDUALES DEL FONDO INDIVIDUAL DE PENSIONES Y RENDIMIENTOS DEL PRÉSTAMO ESPECIAL DE AHORRO (PEA) QUE CORRESPONDAN A LOS FIDEICOMISARIOS.
CUMPLIMIENTO DE LA MISIÓN:
SE HA DADO CUMPLIMIENTO A LA MISIÓN Y FINES DEL FIDEICOMISO CONTITUIDO PARA ADMINISTRAR LAS RESERVAS DEL FONDO DE PENSIONES Y PRIMA DE ANTIGÜEDAD DE LA FIDEICOMITENTE.</t>
  </si>
  <si>
    <t>DIRECCIÓN GENERAL DE PROMOCIÓN CULTURAL Y ACERVO PATRIMONIAL</t>
  </si>
  <si>
    <t>201206HAT01562</t>
  </si>
  <si>
    <t>FONDO DE INVESION DE CAPITAL EN AGRONEGOCIOS LOGISTICS 1474/2012</t>
  </si>
  <si>
    <t>CREACION DE UN PATRIMONIO AUTONOMO QUE PERMITA AL FIDEICOMITENTE Y A LOS FIDEICOMITENTES ADHERENTES, LA INTEGRACION DE UN FONDO QUE SERA DESTINADO A LA PROMOCION DE LA INVERSION DE CAPITAL DE RIESGO EN TERRITORIO NACIONAL, AL FOMENTO, DESARROLLO Y CONSOLIDACION DE EMPRESAS DEL SECTOR RURAL, AGROINDUSTRIAL Y DE AGRONEGOCIOS, SEAN ESTAS NUEVAS, DE RECIENTE CREACION Y/O DE TIEMPO EN OPERACION PERO CON POTENCIAL DE CRECIMIENTO</t>
  </si>
  <si>
    <t>APORTACIÓN INICIAL:   MONTO: $91,064,699.28   FECHA: 31/12/1988
OBSERVACIONES: EL SALDO DE ESTOS MANDATOS NO SE INTEGRA POR ACTIVOS DISPONIBLES.</t>
  </si>
  <si>
    <t>COORDINACIÓN DE LA SOCIEDAD DE LA INFORMACIÓN Y EL CONOCIMIENTO</t>
  </si>
  <si>
    <t>SAE</t>
  </si>
  <si>
    <t>SUBSECRETARÍA DE PLANEACIÓN Y POLÍTICA AMBIENTAL</t>
  </si>
  <si>
    <t>FONDO PARA EL CAMBIO CLIMÁTICO</t>
  </si>
  <si>
    <t>SON FINES DEL FIDEICOMISO, EN TÉRMINOS DE LAS DISPOSICIONES APLICABLES: I) CONFORME AL ARTÍCULO 80 DE LA LEY GENERAL DE CAMBIO CLIMÁTICO (LEY) CAPTAR Y CANALIZAR RECURSOS FINANCIEROS PÚBLICOS, PRIVADOS, NACIONALES E INTERNACIONALES, PARA APOYAR LA IMPLEMENTACIÓN DE ACCIONES PARA ENFRENTAR EL CAMBIO CLIMÁTICO; U) EN TÉRMINOS DEL ARTÍCULO 82 DE LA LEY, CANALIZAR DICHOS RECURSOS PARA APOYAR LA IMPLEMENTACIÓN DE LAS ACCIONES SEÑALADAS EN DICHO ARTÍCULO PARA ENFRENTAR EL CAMBIO CLIMÁTICO, Y III) CONFORME AL NOVENO TRANSITORIO DE LA LEY, PREVIA INSTRUCCIÓN DEL COMITÉ TÉCNICO, DESTINAR AL PAGO DE LAS ACCIONES ESPECÍFICAS PREVISTAS EN LA CLÁUSULA TERCERA DEL CONTRATO DE FIDEICOMISO.</t>
  </si>
  <si>
    <t>INTERCAM CASA DE BOLSA S.A. DE C.V.</t>
  </si>
  <si>
    <t>APORTACIÓN INICIAL:   MONTO: $31,860,000.00   FECHA: 25/05/2006
OBSERVACIONES: EL ÓRGANO INTERNO DE CONTROL EN LA SEMARNAT LLEVÓ A CABO LA AUDITORÍA 29/2009 A LA DIRECCIÓN GENERAL DE PROGRAMACIÓN Y PRESUPUESTO, MISMA QUE CONSIDERÓ AL ACTO JURÍDICO EN CUESTIÓN, DE FECHA 21 DE DICIEMBRE DE 2009.</t>
  </si>
  <si>
    <t>LA ADMINISTRACIÓN DE LOS RECURSOS QUE SE DESTINARÁN PARA EJECUTAR ACCIONES Y REALIZAR EROGACIONES RELATIVAS A LA PROMOCIÓN Y FOMENTO DE LA ACTIVIDAD PREVENTIVA TENDIENTE A REDUCIR LOS RIESGOS Y DISMINUIR O EVITAR LOS EFECTOS DESTRUCTIVOS DE LOS FENÓMENOS NATURALES Y LA PROMOCIÓN AL DESARROLLO DE ESTUDIOS ORIENTADOS A LA GESTIÓN INTEGRAL DEL RIESGO DE ACUERDO EN LO PREVISTO EN LAS REGLAS Y DEMÁS DISPOSICIONES APLICABLES</t>
  </si>
  <si>
    <t>APORTACIÓN INICIAL:   MONTO: $100,000.00   FECHA: 31/12/2003
OBSERVACIONES: EL FIDEICOMISO PREVENTIVO TIENE POR OBJETO LA ADMINISTRACIÓN DE LOS RECURSOS QUE INTEGREN SU PATRIMONIO, LOS CUALES SE DEBERÁN DESTINAR PARA EJECUTAR LAS ACCIONES Y REALIZAR LAS EROGACIONES RELATIVAS A LA PROMOCIÓN Y FOMENTO EN MATERIA DE PREVENCIÓN EN CUMPLIMIENTO A LO DISPUESTO EN EL ARTÍCULO 63 DE LA LEY GENERAL DE PROTECCIÓN CIVIL.</t>
  </si>
  <si>
    <t>DIRECCIÓN GENERAL DE PROGRAMACIÓN Y PRESUPUESTO</t>
  </si>
  <si>
    <t>CUBRIR LOS PAGOS QUE SE DERIVEN DE LOS PROCESOS DE DESINCORPORACIÓN DE ENTIDADES Y ADMINISTRAR BIENES.</t>
  </si>
  <si>
    <t>APORTACIÓN INICIAL:   MONTO: $16,580.00   FECHA: 08/07/1994
OBSERVACIONES: EL FIDEICOMISO QUE SE REPORTA NO SE ADHIERE A NINGUN PROGRAMA. EL MONTO REPORTADO EN EL RUBRO DE OTRAS APORTACIONES, SE REFIERE A INGRESOS GENERADOS POR LA PROPIA OPERATIVA DEL FIDEICOMISO.</t>
  </si>
  <si>
    <t>APORTACIÓN INICIAL:   MONTO: $1,384,492,717.41   FECHA: 01/03/1999
OBSERVACIONES: EL FIDEICOMISO QUE SE REPORTA NO SE ADHIERE A NINGUN PROGRAMA.</t>
  </si>
  <si>
    <t>SOCIEDADES COOPERATIVAS DE AHORRO Y PRÉSTAMO CON NIVELES DE OPERACION DE I A IV</t>
  </si>
  <si>
    <t>201306HJO01565</t>
  </si>
  <si>
    <t>FONDO DE SUPERVISIÓN AUXILIAR DE SOCIEDADES COOPERATIVAS DE AHORRO Y PRESTAMO Y DE PROTECCIÓN A SUS AHORRADORES. F/10217</t>
  </si>
  <si>
    <t>LA SUPERVISIÓN AUXILIAR DE LAS SOCIEDADES COOPERATIVAS DE AHORRO Y PRÉSTAMO CON NIVELES DE OPERACIÓN DE I A IV, LA REALIZACIÓN DE OPERACIONES PREVENTIVAS TENDIENTES A EVITAR PROBLEMAS FINANCIEROS QUE PUEDAN PRESENTAR LAS SOCIEDADES COOPERATIVAS DE AHORRO Y PRÉSTAMO CON NIVEL DE OPERACIONES DEL I A IV Y LA PROCURACIÓN EN EL CUMPLIMIENTO DE LAS OBLIGACIONES RELATIVAS A LOS DEPÓSITOS DE AHORRO DE LOS SOCIOS DE LAS SOCIEDADES COOPERATIVAS DE AHORRO Y PRÉSTAMO.</t>
  </si>
  <si>
    <t>DESTINO: INCREMENTAR EL PATRIMONIO DEL FIDEICOMISO A EFECTO DE CUBRIR LOS DEPÓSITOS DE DINERO HASTA POR UNA CANTIDAD EQUIVALENTE A VEINTICINCO MIL UDIS DE CADA SOCIO AHORRADOR DE LAS SOCIEDADES COOPERATIVAS DE AHORRO Y PRÉSTAMO CON NIVEL DE OPERACIONES DE I A IV, EN CASO DE QUE DICHAS SOCIEDADES SE ENCUENTREN EN ESTADO DE DISOLUCIÓN Y LIQUIDACIÓN, O SE DECRETE SU CONCURSO MERCANTIL.
CUMPLIMIENTO DE LA MISIÓN:
RECIBIR , ADMINISTRAR E INVERTIR LAS APORTACIONES REALIZADAS POR LAS SOCIEDADES COOPERATIVAS DE AHORRO Y PRESTAMO REALIZACION DE OPERACIONES PREVENTIVAS TENDIENTES A EVITAR PROBLEMAS FINANCIEROS QUE PUEDAN PRESENTAR LAS SOCIEDADES EN LOS TERMINOS Y CONDICIONES QUE LA LEY ESTABLECE.</t>
  </si>
  <si>
    <t>SOCIEDADES FINANCIERAS POPULARES Y LAS SOCIEDADES FINANCIERAS COMUNITARIAS CON NIVEL DE OPERACION DE I A IV</t>
  </si>
  <si>
    <t>201306HJO01566</t>
  </si>
  <si>
    <t>FONDO DE PROTECCION DE SOCIEDADES FINANCIERAS POPULARES Y DE PROTECCIÓN A SUS AHORRADORES (F/10216)</t>
  </si>
  <si>
    <t>LA REALIZACIÓN DE OPERACIONES PREVENTIVAS TENDIENTES A EVITAR PROBLEMAS FINANCIEROS QUE PUEDAN PRESENTAR LAS SOCIEDADES FINANCIERAS POPULARES Y LAS SOCIEDADES FINANCIERAS COMUNITARIAS CON NIVEL DE OPERACIONES DEL I A IV.</t>
  </si>
  <si>
    <t>DESTINO: LA REALIZACIÓN DE OPERACIONES PREVENTIVAS TENDIENTES A EVITAR PROBLEMAS FINANCIEROS QUE PUEDAN PRESENTAR LAS SOCIEDADES FINANCIERAS POPULARES Y LAS SOCIEDADES FINANCIERAS COMUNITARIAS CON NIVEL DE OPERACIONES DEL I A IV, ASÍ COMO LA PROCURACIÓN DE OBLIGACIONES RELATIVAS A LOS DEPÓSITOS DE AHORRO DE LOS SOCIOS DE DICHAS SOCIEDADES.
CUMPLIMIENTO DE LA MISIÓN:
INCREMENTAR EL PATRIMONIO DEL FIDEICOMISO A EFECTO DE CUBRIR LOS DEPÓSITOS DE DINERO HASTA POR UNA CANTIDAD EQUIVALENTE A VEINTICINCO MIL UDIS DE CADA CLIENTE AHORRADOR DE LAS SOCIEDADES FINANCIERAS POPULARES Y DE LAS SOCIEDADES FINANCIERAS COMUNITARIAS CON NIVEL DE OPERACIONES DE I A IV, EN CASO DE QUE DICHAS SOCIEDADES SE ENCUENTREN EN ESTADO DE DISOLUCIÓN Y LIQUIDACIÓN, O SE DECRETE SU CONCURSO MERCANTIL.</t>
  </si>
  <si>
    <t>RJL</t>
  </si>
  <si>
    <t>INSTITUTO NACIONAL DE PESCA</t>
  </si>
  <si>
    <t>DIRECCIÓN GENERAL DE POLÍTICA DE TELECOMUNICACIONES Y DE RADIODIFUSIÓN</t>
  </si>
  <si>
    <t>F/21935-2</t>
  </si>
  <si>
    <t>CONCESIÓN OTORGADA A PARTICULAR POR EL GOBIERNO FEDERAL A TRAVÉS DE LA S.C.T. PARA LA CONSTRUCCIÓN, EXPLOTACIÓN, MANTENIMIENTO Y CONSERVACIÓN Y DEL TRAMO CARRETERO DE 250.0 KMS. DE LA CARRETERA KANTUNIL-CANCÚN.</t>
  </si>
  <si>
    <t>APORTACIÓN INICIAL:   MONTO: $1,000,000.00   FECHA: 17/12/2003
OBSERVACIONES: NO HAY OBSERVACIONES</t>
  </si>
  <si>
    <t>DESTINO: LOS RECURSOS SE DESTINARON PARA LOS SIGUIENTES RUBROS: PROYECTO EJECUTIVO DE ACCESO Y PUERTA UNO DEL CPN ESTUDIO DE MANIFESTACIÓN DE IMPACTO AMBIENTAL Y ESTUDIO TÉCNICO JUSTIFICATIVO PLAN DE NEGOCIOS Y OPERACIÓN DEL CPN ESTUDIO DE DAÑO AMBIENTAL SERVICIOS DE CONSULTORÍA PARA LA REVISIÓN DE LA SEGUNDA ETAPA DEL PROYECTO EJECUTIVO, VALIDACIÓN Y PROCESO DE LICITACIÓN DEL CPN SEGUNDA ETAPA DE CONSTRUCCIÓN DE REJA PERIMETRAL CON CIMENTACIÓN PARA EL CPN PROYECTO EJECUTIVO PARA LA PLANTA DE TRATAMIENTO DEL CPN
CUMPLIMIENTO DE LA MISIÓN:
SE REPORTA QUE SE HA CUMPLIDO CON LOS FINES DIRIGIDOS APOYAR LA CONSTRUCCIÓN Y EQUIPAMIENTO DE INFRAESTRUCTURA DEPORTIVA DIRIGIDA A LA POBLACIÓN DEL ESTADO DE GUANAJUATO Y, EN ESPECÍFICO, A LAS PERSONAS CON ALGÚN TIPO DE DISCAPACIDAD.</t>
  </si>
  <si>
    <t>DESTINO: NO SE REPORTAN MOVIMIENTOS EN LA CUENTA
CUMPLIMIENTO DE LA MISIÓN:
SE DESARROLLÓ LA INFRAESTRUCTURA Y EQUIPAMIENTO RELACIONADO CON EL DEPORTE Y TODAS AQUELLAS ACCIONES INHERENTES A DICHO RUBRO, EN EL ESTADO DE SINALOA, QUE FUERON AUTORIZADOS POR EL COMITÉ TÉCNICO.</t>
  </si>
  <si>
    <t>APORTACIÓN INICIAL:   MONTO: $0.01   FECHA: 15/05/1994
OBSERVACIONES: EL SALDO SE REPORTA HASTA EL MES DE ABRIL DE 2009, YA QUE LA INSTITUCIÓN FIDUCIARIA NO HA ENTREGADO LOS DEMÁS ESTADOS DE CUENTA CORRESPONDIENTES.</t>
  </si>
  <si>
    <t>DESTINO: LOS RECURSOS FUERON DESTINADOS AL PAGO POR CONCEPTO DE HONORARIOS A LA FIDUCIARIA.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</si>
  <si>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DESTINO: NO SE REPORTAN MOVIMIENTOS.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</si>
  <si>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DESTINO: NO HAY MOVIMIENTO EN LA CUENTA.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</si>
  <si>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APORTACIÓN INICIAL:   MONTO: $1,500,000.00   FECHA: 03/05/1991
OBSERVACIONES: SE REPORTA EL PATRIMONIO AL 30 DE ABRIL DE 2009. EL TIPO DE CAMBIO ES DE 13.8443, POR SER UNA SUBCUENTA EN DÓLARES POR $117,936.07 USD DE PATRIMONIO. EXISTE SUBCUENTA EN MONEDA NACIONAL POR $795.87 M.N., EN PATRIMONIO TOTAL AL 31 DE OCTUBRE DE 2008. EL GOBIERNO DEL ESTADO NO HA ENVIADO LOS ESTADOS DE CUENTA POSTERIORES A LOS REPORTADOS.</t>
  </si>
  <si>
    <t>DESTINO: NO SE REPORTAN MOVIMIENTOS
CUMPLIMIENTO DE LA MISIÓN:
RECUPERACIÓN, PRESERVACIÓN, SOSTENIMIENTO Y MANTENIMIENTO DE LA ZONA FEDERAL MARÍTIMO TERRESTRE DEL ESTADO DE QUINTANA ROO.</t>
  </si>
  <si>
    <t>APORTACIÓN INICIAL:   MONTO: $14,257,183.68   FECHA: 28/12/2004
OBSERVACIONES: EN LA DECIMA TERCERA SESIÓN ORDINARIA DEL COMITÉ TÉCNICO DEL FIDEICOMISO, EN SU ACUERDO NO. 07/SO/003/2010, LOS MIEMBROS DEL COMITÉ DE MANERA UNÁNIME APROBARON QUE SE LLEVARA A CABO LA TRANSMISIÓN DEL FIDEICOMISO AL GOBIERNO ESTATAL, DERIVADO DEL CUAL SE REALIZO EL CUARTO CONVENIO MODIFICATORIO DEL FIDEICOMISO, DEL ACTA ADMINISTRATIVA NUMERO 160830-2. LA SECRETARÍA DE TURISMO SE ENCUENTRA RECABANDO LA DOCUMENTACIÓN NECESARIA PARA LA CANCELACIÓN.</t>
  </si>
  <si>
    <t>DESTINO: LOS RECURSOS EJERCIDOS A TRAVES DEL FIDEICOMISO SE HAN UTILIZADO PARA EL DESARROLLO DE PROYECTOS DE DESARROLLO TECNOLOGICO COMO SON: DISEÑO MECANICO E INTEGRACION DE SISTEMAS HIDRAULICOS, NEUMATICOS Y ELECTRONICOS. MODERNIZACIONY AUTOMATIZACION DE MAQUINARIA Y EQUIPO. RECONSTRUCCION MECANICA Y MODERNIZACION ELECTRONICA DE MAQUINAS HERRAMIENTA. DESARROLLO DE PROYECTOS Y PRODUCTOS ESPECIALIZADOS EN LAS AREAS DE MEDICION E INSTRUMENTACION. ESTIMACION DE LA INCERTIDUMBRE DE SISTEMAS DE MEDICION PARA LA TRANSFERENCIA DE CUSTODIA. MODERNIZACION DE SISTEMAS DE MEDICION PARA ESTACIONES DE COMBUSTIBLE EN AEROPUERTOS. IMPLANTACION DE ALGORITMOS EN DIVERSOS EQUIPOS ORIENTADOS HACIA LA MEDICION DE VARIABLES. DESARROLLO E INTEGRACION DE APLICACIONES A LA MEDIDA UTILIZANDO TECNOLOGIA OPEN SOURCE. PROYECTOS LLAVE EN MANO PARA SISTEMATIZAR PROCESOS DE NEGOCIO. INGENIERIA DE PLANTAS DE PROCESOS. PROCESOS DE SOLDADURA. DISEÑO Y DESARROLLO DE EQUIPOS ESPECIALES DE PROCESO. DISEÑO Y FABRICACION DE PROTOTIPOS PARA VALIDACION DE NUEVOS PRODUCTOS PLASTICOS. DISEÑO Y FABRICACION DE DISPOSITIVOS DE MANUFACTURA DE PIEZAS DE PLASTICOS, MOLDES, TROQUELES, MATRICES Y DADOS. ESTUDIO DE RE-POTENCIACION DE TRANSMISIONES. MODERNIZACION DE TURBOCOMPRESORES. ESTUDIO DE REDISEÑO DE TRAPICHE PARA LA EXTRACCION DE JUGO DE CAÑA. ENSAYOS NO DESTRUCTIVOS. INGENIERIA DE SISTEMAS INSTRUMENTADOS DE SEGURIDAD Y SISTEMAS DE CONTROL. GESTION TECNOLOGICA.
CUMPLIMIENTO DE LA MISIÓN:
EN UN MARCO GENERAL; DESDE LA CONSTITUCION DEL FONDO DE INVESTIGACION CIENTIFICA Y TECNOLOGICA DE CIATEQ HACE 13 AÑOS,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t>
  </si>
  <si>
    <t>ACTINVER CASA DE BOLSA S.A DE C.V.</t>
  </si>
  <si>
    <t>91M</t>
  </si>
  <si>
    <t>FONDO DE INFORMACIÓN Y DOCUMENTACIÓN PARA LA INDUSTRIA</t>
  </si>
  <si>
    <t>FONDO DE INVESTIGACIÓN CIENTÍFICA Y DESARROLLO TECNOLÓGICO DEL FONDO DE INFORMACIÓN Y DOCUMENTACIÓN PARA LA INDUSTRIA INFOTEC</t>
  </si>
  <si>
    <t>20133891M01567</t>
  </si>
  <si>
    <t>FONDO DE INVESTIGACIÓN CIENTÍFICA Y DESARROLLO TECNOLÓGICODEL FONDO DE INFORMACIÓN Y DOCUMENTACIÓN PARA LA INDUSTRIA INFOTEC</t>
  </si>
  <si>
    <t>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Y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CIEENTÍFICOS, TECNOLÓGICOS O DE INNOVACIÓN.</t>
  </si>
  <si>
    <t>CI CASA DE BOLSA</t>
  </si>
  <si>
    <t>APORTACIÓN INICIAL:   MONTO: $776,000,000.00   FECHA: 28/09/2007
OBSERVACIONES: PARA CONTINUAR REALIZANDO ENTRE OTRAS LAS EROGACIONES CORRESPONDIENTES A LOS PROYECTOS AUTORIZADOS POR EL COMITÉ TÉCNICO ENTRE LOS QUE SE ENCUENTRAN: TRABAJOS DE ADECUACIÓN DE INFRAESTRUCTURA, EQUIPAMIENTO Y CERCO PERIMETRAL EN EL COMPLEJO PENITENCIARIO ISLAS MARIAS, CONSTRUCCIÓN DE LA CUARTA ETAPA DE AMPLIACIÓN DE INFRAESTRUCTURA, EN EL CENTRO PENITENCIARIO FEDERAL NO. 4 NOROESTE, EN CUMPLIMIENTO EN LO DISPUESTO A LA CLÁUSULA QUINTA DEL CONTRATO.</t>
  </si>
  <si>
    <t>ENTREGAR RECURSOS A LAS DEPENDENCIAS Y ENTIDADES FEDERALES PARA LAS OBRAS Y ACCIONES DE RECONSTRUCCIÓN QUE SON RESPONSABILIDAD DEL GOBIERNO FEDERAL POR LA OCURRENCIA DE DESASTRES NATURALES.</t>
  </si>
  <si>
    <t>GEOTEL S. A. DE C.V.</t>
  </si>
  <si>
    <t>201306HAT01568</t>
  </si>
  <si>
    <t>FONDO DE INVERSION DE CAPITAL EN AGRONEGOCIOS (FICA SURESTE 2)</t>
  </si>
  <si>
    <t>CREACION DE UN PATRIMONIO AUTONOMO QUE PERMITA AL FIDEICOMITENTE Y A LOS FIDEICOMITENTES ADHERENTES LA INTEGRACION DE UN FONDO QUE SERA DESTINADO A LA PROMOCION DE LA INVERSION DE CAPITAL DE RIESGO EN LOS ESTADOS DE CHIAPAS, TABASCO Y YUCATAN, AL FOMENTO, DESARROLLO Y CONSOLIDACION DE EMPRESAS DEL SECTOR RURAL, AGROINDUSTRIAL Y AGRONEGOCIOS NUEVAS, DE RECIENTE CREACION Y/O DE TIEMPO DE OPERACION PERO CON POTENCIAL DE CRECIMIENTO, NO LISTADAS EN BOLSA AL MOMENTO DE LA INVERSION</t>
  </si>
  <si>
    <t>FIDEICOMISO 2003 "FONDO DE DESASTRES NATURALES"</t>
  </si>
  <si>
    <t>DESTINO: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 DURANTE 2013 SE HAN REALIZADO APORTACIONES DE RECURSOS EN APOYO A PROYECTOS DE INVERSIÓN PREVIAMENTE AUTORIZADOS.
CUMPLIMIENTO DE LA MISIÓN:
LA META DE LEVANTAMIENTO DE CAPITAL ASCENDIÓ A 1 157.143 MDP, SE HAN CANALIZADO 1 020.057 MDP EN 9 EMPRESAS Y SE CUENTA CON 89.799 MDP DE INVERSIÓN COMPROMETIDA DENTRO DEL FONDO. CABE RESALTAR QUE EL CAPITAL OBJETIVO INICIAL FUE DE 900.000 MDP, POR LO QUE LA META INICIAL SE HA SUPERADO EN 113.3%. LA DERRAMA ECONÓMICA DE ESTAS INVERSIONES A BENEFICIADO A 25 ENTIDADES FEDERATIVAS, HA CONTRIBUIDO EN EL BENEFICIO DE 56,365 PRODUCTORES Y LA GENERACIÓN DE 9,362 EMPLEOS</t>
  </si>
  <si>
    <t>DESTINO: AL FINANCIAMIENTO DE LOS PROYECTOS AUTORIZADOS POR EL COMITE TECNICO
CUMPLIMIENTO DE LA MISIÓN:
SE ENCUENTRAN OPERANDO CON NORMALIDAD</t>
  </si>
  <si>
    <t>APORTACIÓN INICIAL:   MONTO: $46,980,846.00   FECHA: 28/03/1990
OBSERVACIONES: EL IMPORTE DE LA APORTACIÓN INICIAL ESTA EN VIEJOS PESOS. EL SOPORTE DOCUMENTAL INCLUYE: ESTADO DE CUENTA.</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</si>
  <si>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INCLUYE:ESTADO DE CUENTA.</t>
  </si>
  <si>
    <t>DIRECCIÓN GENERAL DE DESARROLLO REGIONAL</t>
  </si>
  <si>
    <t>INSTITUTO NACIONAL DE ASTROFÍSICA, ÓPTICA Y ELECTRÓNICA</t>
  </si>
  <si>
    <t>DESTINO: SE DESTINA PARA PROYECTOS DE INVESTIGACIÓN CIENTÍFICA Y TECNOLÓGICA E INFRAESTRUCTURA, QUE CONLLEVA A LA FORMACIÓN DE RECURSOS HUMANOS ESPECIALIZADOS, EQUIPAMIENTO Y SUMINISTRO DE MATERIALES.
CUMPLIMIENTO DE LA MISIÓN:
DESTINAR RECURSOS PARA PROYECTOS ESPECÍFICOS DE INVESTIGACIÓN, ASÍ COMO CUBRIR LOS GASTOS OCASIONADOS POR LA CREACIÓN Y MANTENIMIENTO DE INSTALACIONES DE EQUIPO CIENTÍFICO PARA INVESTIGACIÓN.</t>
  </si>
  <si>
    <t>DE CONFORMIDAD CON LA CLÁUSULA TERCERA: I)LA CAPACITACIÓN DE LOS SERVIDORES PÚBLICOS DE LOS GOBIERNOS FEDERAL, ESTATALES, MUNICIPALES Y DEL DISTRITO FEDERAL, EN MATERIA DE PREPARACIÓN, ELABORACIÓN, EJECUCIÓN, EVALUACIÓN Y SEGUIMIENTO DE PROYECTOS DE INVERSIÓN, II)LA DIFUSIÓN, POR CONDUCTO DE LA UNIDAD, DE LAS TÉCNICAS DE PREPARACIÓN, ELABORACIÓN, EJECUCIÓN, EVALUACIÓN Y SEGUIMIENTO DE LOS PROYECTOS DE INVERSIÓN, INCLUYENDO LA DISTRIBUCIÓN DE MATERIALES SOBRE DICHOS TEMAS, CUANDO NO EXISTA IMPEDIMENTO LEGAL PARA HACERLO, Y III) LA REALIZACIÓN DE ESTUDIOS QUE LE INSTRUYA LA UNIDAD RELACIONADOS CON EL EJERCICIO DE SUS ATRIBUCIONES Y PARA EL MEJOR DESEMPEÑO.</t>
  </si>
  <si>
    <t>201306G1C01571</t>
  </si>
  <si>
    <t>FIDEICOMISO FONDO DE APOYO A MUNICIPIOS</t>
  </si>
  <si>
    <t>SON FINES DEL FIDEICOMISO QUE EL FIDUCIARIO ENTREGUE LOS RECURSOS QUE EL COMITÉ TÉCNICO AUTORICE A MUNICIPIOS Y/O ORGANISMOS, DE MANERA DIRECTA O A TRAVÉS DE TERCEROS, CONFORME A LO DISPUESTO EN LOS LINEAMIENTOS, EN LAS DISPOSICIONES ESPECÍFICAS, EN LAS REGLAS DE OPERACIÓN Y EN LA CLÁUSULA OCTAVA DEL CONTRATO DE FIDEICOMISO. (CLÁUSULA TERCERA DEL CONTRATO DE FIDEICOMISO)</t>
  </si>
  <si>
    <t>APORTACIÓN INICIAL:   MONTO: $47,000,000.00   FECHA: 14/02/2002
OBSERVACIONES: LOS SALDOS SE INTEGRAN CON INFORMACION RECIBIDA RESPONSABILIDAD DEL FIDUCIARIO SANTANDER SERFIN.</t>
  </si>
  <si>
    <t>APORTACIÓN INICIAL:   MONTO: $1,000,000.00   FECHA: 28/03/2007
OBSERVACIONES: ACTUALMENTE SE HA ALCANZADO LA META DE CAPITAL OBJETIVO POR LO QUE YA NO SE INVIERTE EN NUEVOS PROYECTOS Y SOLO SE REALIZA LA APORTACION DE RECURSOS DE LOS COMPROMISOS PREVIAMENTE CONTRAIDOS, POR LO QUE SE SOLO SE REALIZA EL PROCESO DE ADMINISTRACION DE LAS EMPRESAS EN OPERACIÓN.</t>
  </si>
  <si>
    <t>APORTACIÓN INICIAL:   MONTO: $120,000,000.00   FECHA: 29/07/2002
OBSERVACIONES: EN LA DISPONIBILIDAD ESTAN INCLUIDOS LOS IMPORTES AUTORIZADOS POR EL COMITÉ TECNICO PARA EL DESARROLLO DE PROYECTOS INHERENTES AL SISTEMA NACIONAL E-MÉXICO.</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</si>
  <si>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 EL FIDEICOMISO SE CREA CON FUNDAMENTO EN EL ARTÍCULO 162 DE LA LEY FEDERAL DEL TRABAJO Y TIENE COMO OBJETO LA CREACIÓN DE UNA RESERVA FINANCIERA PARA EL PAGO DE PRIMA DE ANTIGÜEDAD A LOS TRABAJADORES DE EDUCAL, NO ES UN FIDEICOMISO QUE TENGA ESTRUCTURA PROPIA, POR LO QUE NO CUENTA CON ESTADOS FINANCIEROS PROPIOS QUE TENGAN QUE SER DICTAMINADOS.</t>
  </si>
  <si>
    <t>QDV</t>
  </si>
  <si>
    <t>ESTATAL</t>
  </si>
  <si>
    <t>T4M</t>
  </si>
  <si>
    <t>PEMEX-REFINACIÓN</t>
  </si>
  <si>
    <t>201318T4M01569</t>
  </si>
  <si>
    <t>CONTRATO ESPECIFICO ABIERTO PARA LA CONSTRUCCION Y SUMINISTRO DE REMOLCADORES, CHALANES Y EMBARCACIONES MULTIPROPOSITO PARA LA FLOTA MENOR DE PEMEX REFINACION</t>
  </si>
  <si>
    <t>PAGO DE OBLIGACIONES DERIVADAS DEL CONTRATO CELEBRADO ENTRE PEMEX REFINACIÓN Y LA SECRETARIA DE MARINA PARA LA CONSTRUCCIÓN Y SUMINISTRO DE REMOLCADORES, CHALANES Y EMBARCACIONES MULTIPROPOSITO PARA LA FLOTA MENOR DE PEMEX REFINACIÓN.</t>
  </si>
  <si>
    <t>91E</t>
  </si>
  <si>
    <t>EL COLEGIO DE LA FRONTERA SUR</t>
  </si>
  <si>
    <t>20133891E01570</t>
  </si>
  <si>
    <t>FONDO DE INVESTIGACION CIENTIFICA Y DESARROLLO TECNOLOGICO DE EL COLEGIO DE LA FRONTERA SUR FID. 784</t>
  </si>
  <si>
    <t>FINANCIAR O COMPLEMENTAR FINANCIAMIENTO DE PROYECTOS ESPECIFICOS DE INVESTIGACION, DESARROLLO TECNOLOGICO Y DE INNOVACION, LA CREACION Y MANTENIMIENTO DE INSTALACIONES DE INVESTIGACION, SU EQUIPAMIENTO, EL SUMINISTRO DE MATERIALES, EL OTORGAMIENTO DE BECAS Y FORMACION DE RECURSOS HUMANOS ESPECIALIZADOS, LA GENERACION DE PROPIEDAD INTELECTUAL Y DE INVERSION ASOCIADA PARA SU POTENCIAL EXPLOTACION COMERCIAL, LA CREACION Y APOYO DE LAS UNIDADES DE VINCULACION Y TRANSFERENCIA DEL CONOCIMIENTO, EL OTORGAMIENTO DE INCENTIVOS EXTRAORDINARIOS A LOS INVESTIGADORES QUE PARTICIPEN EN LOS PROYECTOS, Y OTROS PROPÓSITOS DIRECTAMENTE VINCULADOS PARA PROYECTOS CIENTIFICOS, TECNOLOGICOS O DE INNOVACION APROBADOS; ASÍ COMO LA CONTRATACION DE PERSONAL POR TIEMPO DETERMINADO PARA PROYECTOS CIENTIFICOS, TECNOLOGICOS O DE INNOVACION.</t>
  </si>
  <si>
    <t>COORDINACIÓN NACIONAL DE PROTECCIÓN CIVIL</t>
  </si>
  <si>
    <t>DESTINO: PAGO DE PENSIONES, SERVICIO MÉDICO, PRIMAS DE ANTIGUEDAD FONDO DE AHORRO Y BENEFICIOS POSTERIORES AL RETIRO.
CUMPLIMIENTO DE LA MISIÓN: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t>
  </si>
  <si>
    <t>APORTACIÓN INICIAL:   MONTO: $77,491,019.03   FECHA: 11/12/2003
OBSERVACIONES: ESTE FIDEICOMISO NO HA RECIBIDO APORTACIONES PRESUPUESTARIAS DEL GOBIERNO FEDERAL. LOS RECURSOS PROVIENEN DE APORTACIONES EFECTUADAS POR BANOBRAS.</t>
  </si>
  <si>
    <t>DESTINO: AFECTACION DE BIENES EN FIDEICOMISO,PARA GARANTIZAR CREDITOS A CARGO DEL FIDEICOMITENTE MARIO RENATO MENENDEZ RODRIGUEZ.
CUMPLIMIENTO DE LA MISIÓN:
ANTE LA IMPOSIBILIDAD DE LLEVAR A CABO LA RECUPERACIÓN POR LA VÍA JUDICIAL, EL ÁREA JURÍDICA DE NACIONAL FINANCIERA, S.N.C., CONTINUA RECABANDO DIVERSAS CONSTANCIAS EN EL REGISTRO PÚBLICO DE LA PROPIEDAD Y DEL COMERCIO, CATASTRO Y JUZGADOS, PARA PODER INTEGRAR EL DICTAMEN DE CASTIGO, EL CUAL DADA LA COMPLEJIDAD Y ANTIGUEDAD DEL ASUNTO, ESTÁ EN PROCESO DE ELABORACIÓN.</t>
  </si>
  <si>
    <t>201406HIU01572</t>
  </si>
  <si>
    <t>FONDO PARA LA PARTICIPACIÓN DE RIESGOS EN FIANZAS</t>
  </si>
  <si>
    <t>COMPARTIR CON LAS INSTITUCIONES AFIANZADORAS DEL PAIS, EL RIESGO DE CUMPLIMIENTO SOBRE LAS FIANZAS ADMINISTRATIVAS DE OBRA Y/Ó PROVEEDURIA, QUE ÉSTAS OTORGUEN A LAS MICRO, PEQUEÑAS Y MEDIANAS EMPRESAS, ASI COMO A LAS PERSONAS FÍSICAS CON ACTIVIDAD EMPRESARIAL, QUE TENGAN CELEBRADO UN CONTRATO DE PROVEEDURIA DE BIENES, SERVICIOS Y/O OBRA PUBLICA, CON LA ADMINISTRACIÓN PÚBLICA FEDERAL.</t>
  </si>
  <si>
    <t>DESTINO: CREACIÓN DE UN FONDO CON RECURSOS PRIVADOS Y PUBLICOS (FEDERALES Y ESTATALES), QUE SERÁ DESTINADO A LA PROMOCIÓN DE LA INVERSIÓN DE CAPITAL DE RIESGO EN EL PARQUE AGROINDUSTRIAL ACTIVA, EN EL ESTADO DE QUERETARO
CUMPLIMIENTO DE LA MISIÓN:
LA META DE LEVANTAMIENTO DE CAPITAL SE ESTABLECIÓ EN 420.000 MDP. A LA FECHA SE HAN REALIZADO INVERSIONES POR 147.721 MDP Y SE TIENEN COMPROMISOS POR 200.389 MDP. CON LAS INVERSIONES REALIZADAS SE HAN GENERADO LOS SIGUIENTES IMPACTOS SOCIO-ECONOMICOS EN DOS ENTIDADES, BENEFICIANDO A 352 PRODUCTORES, LA GENERACIÓN DE 450 EMPLEOS Y UN EFECTO MULTIPLICADOR DE 3.32 VECES.</t>
  </si>
  <si>
    <t>DESTINO: LA PROMOCION DE INVERSION DE CAPITAL DE RIESGO EN TERRITORIO NACIONAL, AL FOMENTO, DESARROLLO Y CONSOLIDACION DE EMPRESAS DEL SECTOR RURAL, AGROINDUSTRIAL Y DE AGRONEGOCIOS.
CUMPLIMIENTO DE LA MISIÓN:
CON UNA META DE LEVANTAMIENTO DE CAPITAL POR 1,868.503 MDP, SE HA LOGRADO COLOCAR INVERSIÓN POR 900.451 MDP, LO QUE REPRESENTA EL 48.2% DE LA META, Y SE HAN CANALIZADO EN 7 PROYECTOS QUE SE ENCUENTRAN EN 11 ENTIDADES FEDERATIVAS Y QUE HAN PERMITIDO BENEFICIAR A 5,047 PRODUCTORES Y CONTRIBUIR EN LA GENERACIÓN DE 10,987 EMPLEOS, OBTENIENDO UN EFECTO MULTIPLICADOR DE 4.50 VECES.</t>
  </si>
  <si>
    <t>DESTINO: PROMOCION DE LA INVERSIÓN DE CAPITAL EMPRENDEDOR Y PRIVADO EN TERRITORIO NACIONAL, AL FOMENTO, DESARROLLO Y CONSOLIDACIÓN DE EMPRESAS DEL SECTOR RURAL, AGROINDUSTRIAL Y AGRONEGOCIOS, SEAN NUEVAS O DE RECIENTE CREACIÓN Y/O TIEMPO DE OPERACION, PERO CON POTENCIAL DE DESARROLLO E INNOVACIÓN, NO LISTADAS EN BOLSA AL MOMENTO DE LA INVERSIÓN, RENTABLES Y/O GENERADORAS DE EMPLEO. LA APORTACIÓN REALIZADA SE EFECTUO CONFORME A LO DISPUESTO EN LAS CLAUSULAS PRIMERA Y SEGUNDA DEL CONVENIO DE ADHESIÓN AL FICA AGROPYME
CUMPLIMIENTO DE LA MISIÓN:
LA META DE LEVANTAMIENTO DE CAPITAL SE UBICÓ EN 200.000 MDP, DE LOS CUALES ACTUALMENTE SE HA REALIZADO APORTACIONES A PROYECTOS EN DONDE PARTICIPA FOCIR, POR 18.541 MDP, EN TANTO 97.259 MDP SE ENCUENTRAN EN PROCESO DE FORMALIZACIÓN DE LA INVERSIÓN, CON LO QUE SE ESPERA GENERAR UN IMPACTO SOCIO-ECONÓMICO EN 6 ENTIDADES FEDERATIVAS, EL BENEFICIO DE 58 PRODUCTORES Y CONTRIBUIR EN LA GENERACIÓN DE 385 EMPLEOS.</t>
  </si>
  <si>
    <t>DESTINO: PROMOCION DEL CAPITAL DE RIESGO EN TERRITORIO NACIONAL, AL FOMENTO, DESARROLO Y CONSOLIDACION DE EMPRESAS DEL SECTOR RURAL, AGROINDUSTRIAL Y DE AGRONEGOCIOS
CUMPLIMIENTO DE LA MISIÓN:
LA META ACTUAL DE LEVANTAMIENTO DE CAPITAL ASCIENDE A 1,000.000 MDP, ACTUALMENTE SE TIENE EN PROCESO DE FORMALIZACIÓN INVERSIONES POR 624.584 MDP EN DOS PROYECTOS LO QUE PERMITIRÁ BENEFICIAR A 7,685 PRODUCTORES, CONTRIBUIR EN LA GENERACIÓN DE 485 EMPLEOS EN DOS ENTIDADES FEDERATIVAS. EN EGRESOS ACUMULADOS SE REFLEJA LA APORTACIÓN POR 22 MDP A LA EMPRESA FIOSAPI INMOBILIARIA.</t>
  </si>
  <si>
    <t>DESTINO: INTEGRACIÓN DE UN FONDO DESTINADO A LA PROMOCIÓN DE LA INVERSIÓN DE CAPITAL DE RIESGO EN LOS ESTADOS DE CHIAPAS, TABASCO Y YUCATAN, PARA EL FOMENTO, DESARROLLO Y CONSOLIDACIÓN DE EMPRESAS DEL SECTOR RURAL.
CUMPLIMIENTO DE LA MISIÓN:
CON LA FINALIDAD DE ATENDER LA DEMANDA DE INVERSIÓN DE CAPITAL EN LA REGIÓN SURESTE, SE CREA ESTE FICA SURESTE 2 CON UN OBJETIVO DE LEVANTAMIENTO DE CAPITAL POR 809.400 MDP, REPORTANDOSE UNA INVERSIÓN FINANCIERA EXHIBIDA POR 308.738 MDP Y COMPROMETIDA POR 424.524 MDP, LO QUE HA PERMITIDO BENEFICIAR A 2 400 PRODUCTORES, GENERAR 385 EMPLEOS EN DOS ENTIDADES CON UN EFECTO MULTIPLICADOR DE 18.20 VECES.</t>
  </si>
  <si>
    <t>DESTINO: ADMINISTRACION DE CARTERAS CREDITICIAS QUE FORMABAN PARTE INTEGRANTE DE LOS ACTIVOS DE LOS EXTINTOS FONEP, FIDEIN Y PAI.
CUMPLIMIENTO DE LA MISIÓN:
SE CONTINUARON LAS GESTIONES DE RECUPERACION DE LOS ADEUDOS VIGENTES, DERIVADOS DE LAS CARTERAS CREDITICIAS QUE POR MANDATO DEL GOBIERNO FEDERAL LE FUERON ASIGNADAS A NACIONAL FINANCIERA, S.N.C.</t>
  </si>
  <si>
    <t>DESTINO: PAGO A DEUDOS DE MILITARES FALLECIDOS O MILITARES CON UNA INUTILIDAD EN 1A. CATEGORIA EN ACTOS DEL SERVICIO CONSIDERADOS DE ALTO RIESGO Y GASTOS BANCARIOS DE OPERACION.
CUMPLIMIENTO DE LA MISIÓN:
SE AUTORIZARON CASOS PARA PAGO A DEUDOS DE MILITARES FALLECIDOS O CON UNA INUTILIDAD EN 1A. CATEGORIA EN ACTOS DEL SERVICIO CONSIDERADOS DE ALTO RIESGO.</t>
  </si>
  <si>
    <t>DESTINO: PAGO DE DIVERSOS PROYECTOS RELACIONADOS CON LA CONECTIVIDAD DIGITAL SATELITAL, CONECTIVIDAD DE BANDA ANCHA, CENTRO DE DATOS, E-LICENCIAS, PROYECTOS DE INCLUSIÓN DIGITAL Y MÉXICO CONECTADO.
CUMPLIMIENTO DE LA MISIÓN: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MÁS EQUITATIVO.</t>
  </si>
  <si>
    <t>FIDEICOMISO 2165-8 "FONDO PARA LIQUIDACIÓN DE TRABAJADORES DE LA RED FONADIN" (ANTES FARAC).</t>
  </si>
  <si>
    <t>CUBRIR LA INDEMNIZACIÓN CONSTITUCIONAL Y PRESTACIONES DE LIQUIDACIÓN, FINIQUITO Y/O DE RETIRO CORRESPONDIENTES AL PERSONAL ESPECIALIZADO SUBCONTRATADO(OUTSOURCING)CON EL QUE EL FIDEICOMITENTE PRESTA SERVICIOS DE OPERACIÓN Y CONSERVACIÓN EN LOS TRAMOS Y PUENTES CONCESIONADOS AL FIDEICOMISO FONDO NACIONAL DE INFRAESTRUCTURA.</t>
  </si>
  <si>
    <t>INSTITUTO NACIONAL DEL EMPRENDEDOR</t>
  </si>
  <si>
    <t>DESTINO: EL FIDEICOMISO SE CREA CON FUNDAMENTO EN EL ARTÍCULO 162. DE LA LEY FEDERAL DEL TRABAJO Y TIENE COMO OBJETO LA CREACIÓN DE UNA RESERVA FINANCIERA PARA EL PAGO DE PRIMA DE ANTIGÜEDAD A LOS TRABAJADORES DE EDUCAL.
CUMPLIMIENTO DE LA MISIÓN:
LA META PREVISTA SERÁ CONTINUAR CON LAS APORTACIONES NECESARIAS QUE PERMITAN CUBRIR EL PAGO DE PRIMAS DE ANTIGÜEDAD A LOS TRABAJADORES DE EDUCAL, S.A. DE C.V., CONFORME A LA VALUACIÓN ACTUARIAL CON BASE A LOS TÉRMINOS SEÑALADOS EN LA NORMA DE INFORMACIÓN FINANCIERA NIF-D3 “BENEFICIOS A LOS EMPLEADOS” EMITIDA POR EL CONSEJO MEXICANO PARA LA INVESTIGACIÓN Y DESARROLLO DE NORMAS DE INFORMACIÓN FINANCIERA (CINIF)</t>
  </si>
  <si>
    <t>APORTACIÓN INICIAL:   MONTO: $300,000,000.00   FECHA: 16/10/1986
OBSERVACIONES: NO HAY OBSERVACIONES</t>
  </si>
  <si>
    <t>DESTINO: NO SE REGISTRO MOVIMIENTO
CUMPLIMIENTO DE LA MISIÓN:
EL FIDEICOMISO ESTA POR CUMPLIR SUS FINES</t>
  </si>
  <si>
    <t>APORTACIÓN INICIAL:   MONTO: $1.00   FECHA: 18/03/1967
OBSERVACIONES: A PARTIR DEL AÑO 2012, DESDE EL PRIMER INFORME TRIMESTRAL EN EL RUBRO CORRESPONDIENTE AL SALDO FINAL DEL EJERCICIO FISCAL ANTERIOR, SE CONSIDERÓ EL TOTAL DEL PASIVO Y PATRIMONIO, TAL COMO LO REFLEJAN LOS ESTADOS FINANCIEROS QUE SUSCRIBE LA FIDUCIARIA BANOBRAS, ESTO CON EL PROPÓSITO DE DAR MAYOR CLARIDAD A LOS RECURSOS CON LOS QUE CUENTA EL FIDEICOMISO.</t>
  </si>
  <si>
    <t>FONDO MIXTO CONACYT - GOBIERNO MUNICIPAL DE LA PAZ, BAJA CALIFORNIA SUR.</t>
  </si>
  <si>
    <t>20143890X01573</t>
  </si>
  <si>
    <t>DESTINAR RECURSOS AL FOMENTO DE LA INVESTIGACIÓN CIENTÍFICA Y TECNOLÓGICA, LA INNOVACIÓN Y DESARROLLOS TECNOLÓGICOS; FORMACIÓN Y DESARROLLO DE RECURSOS HUMANOS ESPECIALIZADOS; DIVULGACIÓN CIENTÍFICA Y TECNOLÓGICA; CREACIÓN Y FORTALECIMIENTO DE GRUPOS O CUERPOS ACADÉMICOS DE INVESTIGACIÓN Y DESARROLLO TECNOLÓGICO; Y LA INFRAESTRUCTURA CIENTÍFICA Y TECNOLÓGICA; CON EL PROPÓSITO DE CONTRIBUIR AL DESARROLLO ECONÓMICO Y SOCIAL PARA EL “EJECUTIVO MUNICIPAL”.</t>
  </si>
  <si>
    <t>UNIDAD PARA LA DEFENSA DE LOS DERECHOS HUMANOS</t>
  </si>
  <si>
    <t>FONDO DE APOYO EN INFRAESTRUCTURA Y PRODUCTIVIDAD</t>
  </si>
  <si>
    <t>ES FIN DEL FIDEICOMISO, QUE EL FIDUCIARIO PREVIA AUTORIZACIÓN DEL COMITÉ TÉCNICO, ENTREGUE EN TÉRMINOS DE LAS DISPOSICIONES APLICABLES A LOS MUNICIPIOS Y A LOS ÓRGANOS POLÍTICO-ADMINISTRATIVOS DE LAS DEMARCACIONES TERRITOTIALES DEL DISTRITO FEDERAL, LOS RECURSOS QUE INTEGRAN SU PATRIMONIO, PARA APOYAR SU INFRAESTRUCTURA Y PRODUCTIVIDAD COMO LO ESTABLECE EL ANEXO 19 DEL PEF 2014</t>
  </si>
  <si>
    <t>APORTACIÓN INICIAL:   MONTO: $10,000.00   FECHA: 07/01/2006
OBSERVACIONES: FIDEICOMISO CONSTITUIDO EL 16 DE DICIEMBRE DE 2005, APORTACION INICIAL RECIBIDA EL 7 DE ENERO DE 2006,CLAVE DE REGISTRO ASIGNADA EN ENERO 2006.</t>
  </si>
  <si>
    <t>ADMINISTRACIÓN E INVERSIÓN DE LOS RECURSOS QUE INTEGRAN SU PATRIMONIO FIDEICOMITIDO, PARA SER DESTINADOS A CUBRIR CUALQUIER GASTO RELACIONADO Y/O DERIVADO DE LAS ACCIONES LEGALES INICIADAS POR LA FIDUCIARIA EN REPRESENTACIÓN DEL FIDEICOMISO PARA RECUPERAR LOS RECURSOS QUE FUERON DONADOS Y CANALIZADOS AL COMITÉ NACIONAL PRO-VIDA. A.C.</t>
  </si>
  <si>
    <t>DESTINO: GARANTIZAR LAS FIANZAS QUE OTORGUEN LAS INSTITUCIONES DE AFIANZAMIENTO A LAS MICRO, PEQUEÑAS Y MEDIANAS EMPRESAS QUE CUENTEN CON UN CONTRATO DE PROVEDURÍA CON EL GOBIERNO FEDERAL.
CUMPLIMIENTO DE LA MISIÓN:
NA</t>
  </si>
  <si>
    <t>DESTINO: FOMENTAR Y DETONAR INVERSION DE CAPITAL EN PROYECTOS PRODUCTIVOS DEL ESTADO DE CHIAPAS Y OTRAS ENTIDADES DE LA REGION SURESTE DEL PAIS.
CUMPLIMIENTO DE LA MISIÓN:
ESTE FIDEICOMISO ESTABLECIÓ UN META DE INVERSIÓN DE 357.140 MDP LOGRANDO LA COLOCACIÓN DE INVERSIONES POR 335.686 MDP EN UN SOLO PROYECTO QUE HA PERMITIDO GENERAR BENEFICIOS A 2,400 PRODUCTORES Y CONTRIBUIR EN LA GENERACIÓN DE 80 EMPLEOS. POR LO QUE LA ETAPA DE LEVANTAMIENTO DE CAPITAL CONCLUYÓ Y EN CONSECUENCIA SE ENCUENTRA ÚNICAMENTE EN PERIODO DE SEGUIMIENTO DE LA INVERSIÓN.</t>
  </si>
  <si>
    <t>DESTINO: A TRAVES DEL FIDEICOMISO SE SE DIO ATENCION A DOCENTES DE EDUCACION BASICA Y MEDIA SUPERIOR, SE DESARROLLARON TALLERES DE FORMACION DE DOCENTES;EVALUACION DE PROGRAMAS DE ESTUDIO; Y BECAS A DOCENTES Y SE SISTEMATIZA LA GESTION FINANCIERA.
CUMPLIMIENTO DE LA MISIÓN:
SON FINES DE ESTE FIDEICOMISO LA CREACION DE UN FONDO QUE CONTENGA COMO OBJETO FINANCIAR O COMPLEMENTAR EL FINANCIAMIENTO DE PROYECTOS CIENTIFICOS DE INVESTIGACION, LA CREACION Y MANTENIMIENTO DE INSTALACIONES DE INVESTIGACION, SU EQUIPAMIENTO, SUMINISTRO DE MATERIALES, OTORGAMIENTO DE INCENTIVOS EXTRAORDINARIOS A INVESTIGADORES QUE PARTICIPEN EN LOS PROYECTOS Y OTROS PROPOSITOS DIRECTAMENTE VINCULADOS PARA PROYECTOS CIENTIFICOS O TECNOLOGICOS QUE REALICE LA UPN.</t>
  </si>
  <si>
    <t>DESTINO: SIN MOVIMIENTOS
CUMPLIMIENTO DE LA MISIÓN:
EL FIDEICOMISO DEJO DE OPERAR POR INSTRUCCIONES DE LA SECRETARÍA DE HACIENDA Y CREDITO PUBLICO DESDE JULIO DE 1999, EN VIRTUD DE HABERSE CONSTITUIDO DE MANERA IRREGULAR, YA QUE EL GOBIERNO FEDERAL NO PARTICIPO COMO FIDEICOMITENTE, SINO COMO "COADYUVANTE".</t>
  </si>
  <si>
    <t>DESTINO: FINANCIAR O COMPLEMENTAR FINANCIAMIENTO DE PROYECTOS ESPECIFICOS DE INVESTIGACION, DESARROLLO TECNOLOGICO Y DE INNOVACION, LA CREACION Y MANTENIMIENTO DE INSTALACIONES DE INVESTIGACION, SU EQUIPAMIENTO, EL SUMINISTRO DE MATERIALES, EL OTORGAMIENTO DE BECAS Y FORMACION DE RECURSOS HUMANOS ESPECIALIZADOS.
CUMPLIMIENTO DE LA MISIÓN:
CON BASE EN SU OBJETO ESTA CUMPLIENDO CON LOS FINES PARA LOS QUE FUE CREADO COMO EL EQUIPAMIENTO DE PROYECTOS ESPECÍFICOS DE INVESTIGACIÓN, DESARROLLO TECNOLÓGICO Y DE INNOVACIÓN.</t>
  </si>
  <si>
    <t>FIDEICOMISO PARA LA IMPLEMENTACIÓN DEL SISTEMA DE JUSTICIA PENAL EN LAS ENTIDADES FEDERATIVAS</t>
  </si>
  <si>
    <t>OTORGAR LOS APOYOS FINANCIEROS PREVISTOS EN EL PEF14 A LAS ENTIDADES FEDERATIVAS, PARA LA IMPLEMENTACIÓN DEL SISTEMA DE JUSTICIA PENAL.</t>
  </si>
  <si>
    <t>DESTINO: ENTREGAR LOS RECURSOS QUE EL COMITÉ TÉCNICO DEL FONDO DE APOYO A MUNICIPIOS AUTORICE A MUNICIPIOS Y ORGANISMOS, PARA CUBRIR LO SIGUIENTE: I) COSTOS PARA LA ELABORACIÓN DE ESTUDIOS Y PROYECTOS, ASOCIADOS A LOS PROGRAMAS Y PRODUCTOS DE BANOBRAS INCLUYENDO SU IDENTIFICACIÓN, DISEÑO, EVALUACIÓN, DIAGNOSTICO, EJECUCIÓN, PROMOCIÓN Y DIFUSIÓN; II) COSTOS RELACIONADOS CON ASISTENCIA TÉCNICA, FINANCIERA Y CAPACITACIÓN A SERVIDORES PÚBLICOS; III) COMISIONES POR APERTURA DE CRÉDITOS CUYA FUENTE DE PAGO SEAN RECURSOS DEL FAIS, Y IV) GASTOS DE ESTRUCTURACIÓN Y ORIGINACIÓN DE OPERACIONES DE CRÉDITO, ENTRE LOS QUE QUEDAN INCLUIDOS LOS DE CALIFICACIÓN DE LA ESTRUCTURA.
CUMPLIMIENTO DE LA MISIÓN:
A LA FECHA SE HAN EJERCIDO RECURSOS DE ESTE FIDEICOMISO, EN CUMPLIMIENTO DE FINES</t>
  </si>
  <si>
    <t>BRINDAR SERVICIOS DE APOYO A LAS PYMES MEXICANAS CON EL FIN DE INCREMENTAR SU COMPETITIVIDAD Y FOMENTAR SU INTERNACIONALIZACION</t>
  </si>
  <si>
    <t>APORTACIÓN INICIAL:   MONTO: $1.00   FECHA: 01/01/2010
OBSERVACIONES: NINGUNA</t>
  </si>
  <si>
    <t>APORTACIÓN INICIAL:   MONTO: $750,000,000.00   FECHA: 04/11/2002
OBSERVACIONES: EN LA DISPONIBILIDAD ESTAN INCLUIDOS LOS IMPORTES AUTORIZADOS POR EL COMITÉ TÉCNICO PARA EL PROYECTO.</t>
  </si>
  <si>
    <t>PLAN DE PENSIONES PERSONAL OPERATIVO</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</si>
  <si>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 EL 6 DE JUNIO DE 2012 SE TRASPASO $57,518,259 PARA LA SEPARACION DEL FONDOS DE PERSONAL OPERATIVO Y PERSONAL DE MANDO AL FONDO CON CLAVE 201210K2O01558.CON FECHA 30 DE JULIO 2014 SE SUSTITUYÓ FIDUCIARIA, PASANDO DE ACTINVER CASA DE BOLSA, S.A. DE C.V. A SCOTIABANK INVERLAT,SA.,INSTITUCION DE BANCA MULTIPLE, GRUPO FINANCIERO SCOTIABANK INVERLAT.</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</si>
  <si>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C.V.CON FECHA 30 DE JULIO DE 2014 SE SUSTITUYO FIDUCIARIA, PASANDO DE ACTINVER CASA DE BOLSA, SA DE CV A SCOTIABANK INVERLAT, SA, INSTITUCION DE BANCA MULTIPLE, GRUPO FINANCIERO SCOTIABANK INVERLAT.</t>
  </si>
  <si>
    <t>APORTACIÓN INICIAL:   MONTO: $57,518,259.00   FECHA: 06/06/2012
OBSERVACIONES: SE CONSTITUYE DEL TRASPASO DEL PLAN DE PENSIONES 199810K2O00734 POR LA SEPARACION DE FONDOS PARA PERSONAL OPERATIVO Y PERSONAL DE MANDO. CON FECHA 30 DE JULIO DE 2014 SE SUSTITUYO FIDUCIARIA, PASANDO DE ACTINVER CASA DE BOLSA, SA DE CV A SCOTIABANK INVERLAT, SA, INSTITUCION DE BANCA MULTIPLE, GRUPO FINANCIERO SCOTIABANK INVERLAT.</t>
  </si>
  <si>
    <t>DESTINO: REALIZAR PAGO A PROVEEDORES Y CONTRATISTAS QUE CONTRATE LA SEMAR BAJO EL "CONTRATO ESPECÍFICO", ASÍ COMO PERMISOS, AUTORIZACIONES, DERECHOS Y DEMÁS GASTOS RELACIONADOS CON MOTIVO DE LA CONSTRUCCIÓN Y EQUIPAMIENTO DE LAS EMBARCACIONES. ASIMISMO, PARA EL PAGO DE LA CONTRAPRESTACIÓN A QUE TENGA DERECHO A COBRAR LA SEMAR.
CUMPLIMIENTO DE LA MISIÓN:
CONTRATO EN DESARROLLO.</t>
  </si>
  <si>
    <t>DESTINO: GARANTIZAR LAS PRIMAS DE ANTIGUEDAD DE LOS TRABAJADORES. NOTA: LOS RECURSOS REGISTRADOS EN ENTEROS A LA TESOFE SE REFIERE A IVA PAGADO.
CUMPLIMIENTO DE LA MISIÓN:
GARANTIZAR LAS PRIMAS DE ANTIGUEDAD DE LOS TRABAJADORES.</t>
  </si>
  <si>
    <t>20143890X01575</t>
  </si>
  <si>
    <t>FONDO SECTORIAL CONACYT - SEGOB - CNS PARA LA SEGURIDAD PÚBLICA</t>
  </si>
  <si>
    <t>20143890X01576</t>
  </si>
  <si>
    <t>FONDO SECTORIAL DE INVESTIGACIÓN, DESARROLLO TECNOLÓGICO E INNOVACIÓN DEL EJÉRCITO Y FUERZA AÉREA MEXICANOS, CONACYT - SEDENA</t>
  </si>
  <si>
    <t>DE CONFORMIDAD CON LO ESTABLECIDO EN LA LCYT, EL "FONDO" TENDRÁ POR OBJETO FINANCIAR EL GASTO Y LAS INVERSIONES DE LOS PROYECTOS DE INVESTIGACIÓN, DESARROLLO TECNOLÓGICO E INNOVACIÓN, QUE REQUIERA EL SECTOR EN LAS ÁREAS DE CONOCIMIENTO DEL EJÉRCITO Y FUERZA AÉREA MEXICANOS, EN EL MARCO DE LOS PROGRAMAS QUE EL COMITÉ TÉCNICO Y DE ADMINISTRACIÓN APRUEBE</t>
  </si>
  <si>
    <t>20143890X01577</t>
  </si>
  <si>
    <t>FONDO SECTORIAL DE INVESTIGACIÓN, DESARROLLO TECNOLÓGICO E INNOVACIÓN EN ACTIVIDADES ESPACIALES, CONACYT - AEM</t>
  </si>
  <si>
    <t>ADMINISTRAR LOS RECURSOS QUE INTEGRAN EL PATRIMONIO A EFECTO DE QUE SE DESTINEN AL FOMENTO Y APOYO PARA LA REALIZACIÓN DE INVESTIGACIONES CIENTÍFICAS, DESARROLLO TECNOLÓGICO E INNOVACIÓN. EL REGISTRO NACIONAL E INTERNACIONAL DE PROPIEDAD INTELECTUAL LA FORMACIÓN DE RECURSOS HUMANOS ESPECIALIZADOS; BECAS, CREACIÓN, FORTALECIMIENTO DE GRUPOS O CUERPOS ACADÉMICOS O PROFESIONALES DE INVESTIGACIÓN, DESARROLLO TECNOLÓGICO E INNOVACIÓN; DIVULGACIÓN CIENTÍFICA, TECNOLÓGICA E INNOVACIÓN. DE LA INFRAESTRUCTURA QUE REQUIERA EL SECTOR.</t>
  </si>
  <si>
    <t>APORTACIÓN INICIAL:   MONTO: $2,535,100,960.00   FECHA: 24/04/2014
OBSERVACIONES: .</t>
  </si>
  <si>
    <t>AYJ</t>
  </si>
  <si>
    <t>COMISIÓN EJECUTIVA DE ATENCIÓN A VÍCTIMAS</t>
  </si>
  <si>
    <t>201406AYJ01584</t>
  </si>
  <si>
    <t>FONDO DE AYUDA, ASISTENCIA Y REPARACIÓN INTEGRAL</t>
  </si>
  <si>
    <t>SERVIR COMO MECANISMO FINANCIERO PARA EL PAGO DE LAS AYUDAS, LA ASISTENCIA Y LA REPARACIÓN INTEGRAL A VÍCTIMAS, INCLUYENDO LA COMPENSACIÓN EN EL CASO DE VÍCTIMAS DE VIOLACIONES A LOS DERECHOS HUMANOS COMETIDAS POR AUTORIDADES FEDERALES Y LA COMPENSACIÓN SUBSIDIARIA PARA VÍCTIMAS DE DELITOS DEL ORDEN FEDERAL, CON CARGO AL PATRIMONIO FIDEICOMITIDO, EN TÉRMINOS DEL DICTAMEN DE PROCEDENCIA QUE PARA CADA CASO EMITA EL PLENO DE LA COMISIÓN EJECUTIVA DE ATENCIÓN A VÍCTIMAS CONFORME A LA LEY GENERAL DE VÍCTIMAS, SU REGLAMENTO Y DEMÁS DISPOSICIONES APLICABLES; ASÍ COMO OPERAR EL FONDO DE EMERGENCIA A TRAVÉS DE UNA SUBCUENTA ESPECIAL, MISMA QUE ESTARÁ INTEGRADA POR LOS RECURSOS QUE DETERMINE EL PLENO DE LA COMISIÓN EJECUTIVA DE ATENCIÓN A VÍCTIMAS MEDIANTE ACUERDO Y QUE SERÁ DESTINADO AL PAGO DE LOS APOYOS Y MEDIDAS DE AYUDA INMEDIATA A QUE SE REFIERE EL TÍTULO TERCERO DE LA LEY GENERAL DE VÍCTIMAS.</t>
  </si>
  <si>
    <t>DESTINO: HONORARIOS, GASTOS DE OPERACIÓN Y ADMON. A FIDUCIARIO INCLUIDO EL IVA.
CUMPLIMIENTO DE LA MISIÓN:
SE CUMPLE CON EL OBJETO Y FINES DEL FIDEICOMISO.</t>
  </si>
  <si>
    <t>KDH</t>
  </si>
  <si>
    <t>GRUPO AEROPORTUARIO DE LA CIUDAD DE MÉXICO, S.A. DE C.V.</t>
  </si>
  <si>
    <t>201409KDH01581</t>
  </si>
  <si>
    <t>FIDEICOMISO PARA EL DESARROLLO DEL NUEVO AEROPUERTO INTERNACIONAL DE LA CIUDAD DEL MÉXICO</t>
  </si>
  <si>
    <t>QUE CON CARGO AL PATRIMONIO DEL FIDEICOMISO, SE REALICEN LOS PAGOS DESTINADOS A SOLVENTAR LOS GASTOS RELACIONADOS CON LA PLANEACIÓN, DISEÑO Y CONSTRUCCIÓN DEL NUEVO AEROPUERTO INTERNACIONAL DE LA CIUDAD DEL MÉXICO Y, EN SU CASO, SUS OBRAS COMPLEMENTARIAS EN TÉRMINOS DE LAS DISPOSICIONES APLICABLES</t>
  </si>
  <si>
    <t>APORTACIÓN INICIAL:   MONTO: $1,000.00   FECHA: 29/10/2014
OBSERVACIONES: EL FIDEICOMISO PARA EL DESARROLLO DEL NUEVO AEROPUERTO INTERNACIONAL DE LA CIUDAD DE MÉXICO, FUE CONSTITUIDO EL 29 DE OCTUBRE DE 2014.</t>
  </si>
  <si>
    <t>IMPULSORA DE SERVICIOS TERRESTRES, S. A. DE C. V.</t>
  </si>
  <si>
    <t>201409J0U01580</t>
  </si>
  <si>
    <t>FIDEICOMISO IRREVOCABLE DE ADMINISTRACIÓN Y FUENTE DE PAGO NÚMERO CIB/2064</t>
  </si>
  <si>
    <t>QUE EL FIDUCIARIO RECIBA DE LOS USUARIOS EL PEAJE POR EL USO DE LOS CAMINOS Y PUENTES CONCESIONADOS A CAPUFE (RED CAPUFE), AL FONDO NACIONAL DE INFRAESTRUCTURA (RED FONADIN) Y AL FIDEICOMISO IRREVOCABLE DE ADMINISTRACIÓN, GARANTÍA Y PAGO NÚMERO 3718, ACTUALMENTE FIDEICOMISO 72230 GOLFO CENTRO (RED GOLFO CENTRO), UTILIZANDO EL SISTEMA DE TELEPEAJE Y/O MEDIOS ELECTRÓNICOS DE PAGO.</t>
  </si>
  <si>
    <t>CIBANCO, S. A. INSTITUCIÓN DE BANCA MÚLTIPLE</t>
  </si>
  <si>
    <t>APORTACIÓN INICIAL:   MONTO: $1.00   FECHA: 21/07/2014
OBSERVACIONES: CAPUFE NO REPORTA DISPONIBILIDAD, EN VIRTUD DE QUE NO SE HAN REALIZADO APORTACIONES DE RECURSOS PÚBLICOS.</t>
  </si>
  <si>
    <t>UNIDAD DE COMPRAS DE GOBIERNO</t>
  </si>
  <si>
    <t>FIDEICOMISO PARA PROMOVER EL DESARROLLO DE PROVEEDORES Y CONTRATISTAS NACIONALES DE LA INDUSTRIA ENERGÉTICA</t>
  </si>
  <si>
    <t>EN TÉRMINOS DE LO DISPUESTO POR LOS ARTÍCULOS 127 DE LA LEY DE HIDROCARBUROS Y 92 DE LA LEY DE LA INDUSTRIA ELÉCTRICA, PROMOVER EL DESARROLLO Y COMPETITIVIDAD DE PROVEEDORES Y CONTRATISTAS LOCALES Y NACIONALES, A TRAVÉS DE ESQUEMAS DE FINANCIAMIENTO Y DE PROGRAMAS DE APOYO PARA CAPACITACIÓN, INVESTIGACIÓN Y CERTIFICACIÓN, CON EL FIN DE CERRAR LAS BRECHAS DE CAPACIDAD TÉCNICA Y DE CALIDAD, DANDO ESPECIAL ATENCIÓN A PEQUEÑAS Y MEDIANAS EMPRESAS</t>
  </si>
  <si>
    <t>FIDEICOMISO DEL PROGRAMA DE ESCUELAS DE EXCELENCIA PARA ABATIR EL REZAGO EDUCATIVO</t>
  </si>
  <si>
    <t>SON FINES DEL FIDEICOMISO, QUE EL FIDUCIARIO EN TÉRMINOS DE LAS DISPOSICIONES APLICABLES Y CONFORME A LAS INSTRUCCIONES DEL COMITÉ TÉCNICO, ENTREGUE A LOS BENEFICIARIOS LOS APOYOS FINANCIEROS PREVISTOS EN EL PROGRAMA ESCUELAS DE EXCELENCIA PARA ABATIR EL REZAGO EDUCATIVO DISPUESTOS EN EL ANEXO 17 DEL PEF 2014.</t>
  </si>
  <si>
    <t>REFORMA AGRARIA</t>
  </si>
  <si>
    <t>DIRECCIÓN GENERAL DE GESTIÓN DE LA CALIDAD DEL AIRE Y REGISTRO DE EMISIONES Y TRANSFERENCIA DE CONTAMINANTES</t>
  </si>
  <si>
    <t>FONDO DE SERVICIO UNIVERSAL ELÉCTRICO</t>
  </si>
  <si>
    <t>I)FINANCIAR LAS ACCIONES DE ELECTRIFICACIÓN EN COMUNIDADES RURALES Y ZONAS URBANAS MARGINADAS; DE SUMINISTRO DE LÁMPARAS EFICIENTES, Y SUMINISTRO BÁSICO A USUARIOS FINALES CON CONDICIONES DE MARGINACIÓN, Y II)DESTINAR RECURSOS PARA QUE LOS DISTRIBUIDORES Y SUMINISTRADORES DE SERVICIOS BÁSICOS DEN CUMPLIMIENTO A LO ORDENADO EN EL ARTÍCULO 115, DE LA LEY ELÉCTRICA, EN LOS TÉRMINOS Y CONDICIONES QUE ESTABLEZCA LA SENER.</t>
  </si>
  <si>
    <t>DESTINO: NO SE REPORTAN MOVIMIENTOS.
CUMPLIMIENTO DE LA MISIÓN:
EL FIDEICOMISO DEJO DE OPERAR POR INSTRUCCIONES DE LA SECRETARÍA DE HACIENDA Y CRÉDITO PÚBLICO DESDE JULIO DE 1999, EN VIRTUD DE HABERSE CONSTITUIDO DE MANERA IRREGULAR, YA QUE EL GOBIERNO FEDERAL NO PARTICIPO COMO FIDEICOMITENTE, SINO COMO "COADYUVANTE".</t>
  </si>
  <si>
    <t>20143891K01583</t>
  </si>
  <si>
    <t>FONDO DE INVESTIGACION CIENTIFICA Y DESARROLLO TECNOLOGICO DE EL COLEGIO DE SAN LUIS, A.C.</t>
  </si>
  <si>
    <t>FINANCIAR O COMPLEMENTAR LA EL FINANCIAMIENTO DE PROYECTOS ESPECIFICOS DE INVESTIGACION, DE DESARROLLO TECNOLOGICO Y DE INNOVACION, LA CREACION Y MANTENIMIENTO DE INSTALACIONES DE INVESTIGACION, SU EQUIPAMIENTO, EL SUMINISTRO DE MATERIALES, EL OTORGAMIENTO DE BECAS Y FORMACION DE RECURSOS HUMANOS ESPECIALIZADOS, LA GENERACION DE PROPIEDAD INTELECTUAL Y DE INVERSION ASOCIADA PARA SU POTENCIAL EXPLOTACION COMERCIAL, LA CREACION Y APOYO DE LAS UNIDADES DE VINCULACION Y TRANSFERENCIA DE CONOCIMIENTO, EL OTORGAMIENTO DE INCENTIVOS EXTRAORDINARIOS A LOS INVESTIGADORES QUE PARTICIPEN EN LOS PROYECTOS, Y OTROS PROPOSITOS DIRECTAMENTE VINCULADOS PARA PROYECTOS CIENTIFICOS, TECNOLOGICOS O DE INNOVACION APROBADOS.</t>
  </si>
  <si>
    <t>APORTACIÓN INICIAL:   MONTO: $10,000.00   FECHA: 19/12/2013
OBSERVACIONES: NINGUNA</t>
  </si>
  <si>
    <t>DESTINO: SERVIR COMO MECANISMO DE PAGO DEL GOBIERNO FEDERAL: PARA DAR CUMPLIMIENTO A LAS OBLIGACIONES Y MEDIDAS DE REPARACIÓN QUE ORDENA LA CORTE INTERAMERICANA DE DERECHOS HUMANOS EN CONTRA EL ESTADO MEXICANO, ASÍ COMO DE LAS IMPLEMENTACIONES DE LA MEDIDAS CAUTELARES DE PROTECCIÓN A LOS D.H. DICTADAS POR LA CORTE IDH, COMISIÓN INTERAMERICANA D.H., DICTADOS POR COMISIÓN NACIONAL DE D.H. CUANDO ESTRÁS NO SE ENCUENTRAN DENTRO DEL PEF, CON FECHA 11 ABRIL 2011 SE REALIZÓ CONVENIO MODIFICATORIO AL CONTRATO DEL FIDEICOMISO A FIN DE ATENDER OTROS OBLIGACIONES EN MATERIA DE D.H. DERIVADOS DE TRATADOS INTERNACIONALES DE LOS QUE MÉXICO ES PARTE, COMO SON LAS SOLUCIONES AMISTOSAS Y CONVENIOS SUSCRITOS POR SGOB EN LOS QUE SE RECONOZCA LA RESPONSABILIDAD DE MEXICANA POR VIOLACIONES A LOS D.H.
CUMPLIMIENTO DE LA MISIÓN:
CUMPLIMIENTO A LOS RESOLUTIVOS DE REPARACIÓN DERIVADOS DE LAS SENTENCIAS DE LA CORTE INTERAMERICANA DE DERECHOS HUMANOS; ASÍ COMO IMPLEMENTAR LAS MEDIDAS PROVISIONALES DICTADAS POR LA CORTE INTERAMERICANA DE DERECHOS HUMANOS Y LAS MEDIDAS CAUTELARES DICTADAS POR LA COMISIÓN INTERAMERICANA DE DERECHOS HUMANOS Y LA COMISIÓN NACIONAL DE LOS DERECHOS HUMANOS; SOLUCIONES AMISTOSAS, ETC.</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</si>
  <si>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t>
  </si>
  <si>
    <t>APORTACIÓN INICIAL:   MONTO: $1,000,000.00   FECHA: 28/02/2002
OBSERVACIONES: CABE SEÑALAR, QUE LAS DISCREPANCIAS ENTRE LOS RESULTADOS DE LOS ESTADOS FINANCIEROS Y LOS REPORTADOS EN EL SISTEMA DE CONTROL Y TRANSPARENCIA DE FIDEICOMISOS (SCTF) DEL PORTAL APLICATIVO DE LA SECRETARÍA DE HACIENDA Y CRÉDITO PÚBLICO (PIPP), SE EXPLICAN POR LA METODOLOGÍA QUE SE CONSIDERA EN CADA CASO, EN LOS PRIMEROS SE REPORTA INFORMACIÓN DEVENGADA Y EN LOS SEGUNDOS LOS RESULTADOS QUE SE PRESENTAN CORRESPONDEN A FLUJO DE EFECTIVO. LO ANTERIOR, DEBIDO A LOS CRITERIOS CONTABLES QUE DEBEN ADOPTAR LA FIDUCIARIA Y LA TESOFE.</t>
  </si>
  <si>
    <t>DESTINO: LOS RECURSOS EROGADOS CORRESPONDEN A LAS COMISIONES PAGADAS, A LOS HONORARIOS FIDUCIARIOS, Y A LOS PAGOS DE LA POLIZA DE RESPONSABILIDAD CIVIL REALIZADOS DURANTE EL PERIODO QUE SE REPORTA.
CUMPLIMIENTO DE LA MISIÓN: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t>
  </si>
  <si>
    <t>APORTACIÓN INICIAL:   MONTO: $10,000,000.00   FECHA: 04/11/2004
OBSERVACIONES: LA INFORMACIÓN REGISTRADA CORRESPONDE A LOS DATOS PROPORCIONADOS POR LA FIDUCIARIA.</t>
  </si>
  <si>
    <t>DESTINO: EMOLUMENTOS Y PRESTACIONES, IMPUESTOS DIVERSOS, COMISIONES PAGADAS, GASTOS DE ADMINISTRACION, DEPRECIACIONES.
CUMPLIMIENTO DE LA MISIÓN:
SE PARTICIPO EN CAPACITACION Y EDUCACION ENCAMINADAS AL MEJORAMIENTO DE LA CULTURA DE DISEÑO A NIVEL NACIONAL.</t>
  </si>
  <si>
    <t>APORTACIÓN INICIAL:   MONTO: $3,000.00   FECHA: 15/02/1961
OBSERVACIONES: EL FIDEICOMISO QUE SE REPORTA NO SE ADHIERE A NINGUN PROGRAMA.</t>
  </si>
  <si>
    <t>APORTACIÓN INICIAL:   MONTO: $1,000.00   FECHA: 30/12/2013
OBSERVACIONES: LOS RENDIMIENTOS FINANCIEROS SE IDENTIFICAN EN LA INTEGRACIÓN DE SALDOS, EN EL RUBRO DE PATRIMONIO Y SE PRESENTAN ACUMULADOS DESDE LA FECHA DE INICIO DEL NEGOCIO.</t>
  </si>
  <si>
    <t>FIDEICOMISO FONDO DE ASISTENCIA TECNICA EN PROGRAMAS DE FINANCIAMIENTO</t>
  </si>
  <si>
    <t>201506HAT01585</t>
  </si>
  <si>
    <t>FONDO DE INVERSIÓN DE CAPITAL EN AGRONEGOCIOS 3 (FICA 3)</t>
  </si>
  <si>
    <t>CREACIÓN DE UN PATRIMONIO AUTONOMO DESTINADO AL FOMENTO Y DESARROLLO DEL SECTOR RURAL Y AGROINDUSTRIAL, MEDIANTE LA REALIZACIÓN DE OPERACIONES DE IMPULSO A PROYECTOS, ASÍ COMO TODAS AQUELLAS ACTIVIDADES NECESARIAS PARA LA CONSECUCIÓN DE SU FIN.</t>
  </si>
  <si>
    <t>BANCO MULTIVA, S.A.</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</si>
  <si>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</si>
  <si>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DESTINO: OTROS GASTOS DE OPERACIÓN, ADMINISTRACIÓN, HONORARIOS Y COMISIONES PAGADAS.
CUMPLIMIENTO DE LA MISIÓN:
ESTE FIDEICOMISO SE ENCUENTRA EN PROCESO DE EXTINCION.</t>
  </si>
  <si>
    <t>DESTINO: CUMPLIR CON LAS OBLIGACIONES LABORALES DE CONFORMIDAD CON LA NIF D-3 Y REGLAMENTO DEL PLAN DE PENSIONES DEL FIFOMI, PARA SUFRAGAR LOS BENEFICIOS QUE EL FIFOMI OTORGA A SUS EMPLEADOS. EL SALDO NETO AL PERIODO NO CONSIDERA PLUSVALÍA/MINUSVALÍA DE INVERSIONES EN VALORES.
CUMPLIMIENTO DE LA MISIÓN:
SE CUMPLIERON CON LAS OBLIGACIONES LABORALES DE CONFORMIDAD CON LA NIF D-3, ESTUDIO ACTUARIAL CORRESPONDIENTE AL EJERCICIO 2014 Y REGLAMENTO DEL PLAN DE PENSIONES DEL ORGANISMO.</t>
  </si>
  <si>
    <t>DESTINO: CUMPLIR CON LAS OBLIGACIONES LABORALES DE CONFORMIDAD CON LA NIF-D3 Y REGLAMENTO DEL PLAN DE ANTIGÜEDAD DEL FIFOMI, PARA SUFRAGAR LOS BENEFICIOS QUE EL FIFOMI OTORGA A SUS EMPLEADOS. EL SALDO NETO AL PERIODO NO CONSIDERA PLUSVALÍA/MINUSVALÍA DE INVERSIONES EN VALORES.
CUMPLIMIENTO DE LA MISIÓN:
SE CUMPLIERON CON LAS OBLIGACIONES LABORALES DE CONFORMIDAD CON LA NIF D-3, ESTUDIO ACTUARIAL CORRESPONDIENTE AL EJERCICIO 2014 Y REGLAMENTO DEL PLAN DE PRIMA DE ANTIGÜEDAD DEL ORGANISMO.</t>
  </si>
  <si>
    <t>DESTINO: CUMPLIR CON LAS OBLIGACIONES LABORALES DE CONFORMIDAD CON LA NIF D-3 Y REGLAMENTO DEL PLAN DE PENSIONES DEL FIFOMI, PARA SUFRAGAR LOS BENEFICIOS QUE EL FIFOMI OTORGA A SUS EMPLEADOS. EL SALDO NETO AL PERIODO NO CONSIDERA PLUSVALÍA/MINUSVALÍA DE INVERSIONES EN VALORES.
CUMPLIMIENTO DE LA MISIÓN:
SE CUMPLIO CON LAS OBLIGACIONES LABORALES DE CONFORMIDAD CON LA NIF D-3, Y REGLAMENTO DEL PLAN DE PENSIONES DE CONTRIBUCION DEFINIDA PARA EL PERSONAL DE MANDO DEL FIFOMI.</t>
  </si>
  <si>
    <t>APORTACIÓN INICIAL:   MONTO: $262,374,381.60   FECHA: 04/09/2001
OBSERVACIONES: SIN OBSERVACIONES.</t>
  </si>
  <si>
    <t>DESTINO: A LA FECHA NO HAY RECURSOS
CUMPLIMIENTO DE LA MISIÓN:
A LA FECHA NO HAY RECURSOS</t>
  </si>
  <si>
    <t>DESTINO: EL CONVENIO DE COLABORACIÓN Y COORDINACIÓN DE FECHA 28/DIC/2007 QUE CELEBRAN POR UNA PARTE EL GOBIERNO FEDERAL, LA CONADE Y EL GOBIERNO DEL ESTADO DE JALISCO EN SU CLAUSULA PRIMERA DICE: EL PRESENTE CONVENIO TIENE POR OBJETO ESTABLECER LAS BASES CONFORME A LAS CUALES "EL CODE", Y "LA CONADE", UNIRÁN RECURSOS Y ESFUERZOS PARA CONTAR CON LAS INSTALACIONES DEPORTIVAS QUE SERÁN SEDE EN LA CELEBRACIÓN DE LOS JUEGOS PANAMERICANOS, GUADALAJARA 2011; REPERCUTIENDO EN BENEFICIO DE LA COMUNIDAD DEPORTIVA Y DE LA SOCIEDAD EN GENERAL.
CUMPLIMIENTO DE LA MISIÓN:
EL OBJETO SE LLEVÓ A CABO EN TIEMPO Y FORMA.</t>
  </si>
  <si>
    <t>DESTINO: 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
CUMPLIMIENTO DE LA MISIÓN:
SE CUMPLIO LAS METAS DEL FIDEICOMISO</t>
  </si>
  <si>
    <t>SON FINES DEL FIDEICOMISO QUE CON CARGO: I) A LA SUBCUENTA DEL GOBIERNO FEDERAL LLEVAR A CABO LA ENTREGA, A LAS ENTIDADES FEDERATIVAS Y EL GOBIERNO DEL DISTRITO FEDERAL QUE INTEGRAN LA COMISIÓN, DE LOS RECURSOS QUE CORRESPONDAN A EFECTO DE DAR CUMPLIMIENTO A LOS COMPROMISOS ADQUIRIDOS POR LA SEMARNAT EN LOS INSTRUMENTOS JURÍDICOS QUE CELEBRE ÉSTA AL AMPARO DEL CONVENIO EN MATERIA DE FOMENTO, DESARROLLO Y ADMINISTRACIÓN DE PROYECTOS PARA EL ESTUDIO, PREVENCIÓN, RESTAURACIÓN, CONSERVACIÓN Y PROTECCIÓN AL AMBIENTE Y EL EQUILIBRIO ECOLÓGICO, Y II) A LAS SUBCUENTAS DE LAS ENTIDADES FEDERATIVAS Y EL GOBIERNO DEL DISTRITO FEDERAL EFECTUAR LOS PAGOS DE LOS PROYECTOS A EFECTO DE DAR CUMPLIMIENTO A LAS FUNCIONES DE LA COMISIÓN, Y AQUÉLLOS QUE POR CONCEPTO DE GASTOS DE OPERACIÓN Y ADMINISTRACIÓN SE HAYAN ACORDADO POR LAS ENTIDADES FEDERATIVAS Y EL GOBIERNO DEL DISTRITO FEDERAL AL AMPARO DEL CONVENIO PARA EL ADECUADO FUNCIONAMIENTO DE LA COMISIÓN.</t>
  </si>
  <si>
    <t>APORTACIÓN INICIAL:   MONTO: $1,000,000.00   FECHA: 25/02/1997
OBSERVACIONES: EL PATRIMONIO ESTA CONSTITUIDO POR LAS APORTACIONES PATRIMONIALES QUE CORRESPONDEN A RECURSOS PROVENIENTES DEL DECRETO DE ESTIMULOS FISCALES PUBLICADO EN EL DIARIO OFICIAL DE LA FEDERACIÓN EL 24 DE NOVIEMBRE DE 2004 POR EL PAGO DE APROVECHAMIENTOS DE AGUA EN BLOQUE, DICHAS APORTACIONES SON POR CUENTA Y ORDEN DE LOS GOBIERNOS DEL DISTRITO FEDERAL Y DEL ESTADO DE MÉXICO.</t>
  </si>
  <si>
    <t>APORTACIÓN INICIAL:   MONTO: $30,000,000.00   FECHA: 20/01/2005
OBSERVACIONES: EL FONDO SE CONSTITUYÓ EN 2004 CON APORTACIONES DEL GOBIERNO FEDERAL Y DEL ESTADO DE CHIHUAHUA POR $25,000,000 Y $5,000,000 RESPECTIVAMENTE, CON EL OBJETO DE APOYAR A LOS FAMILIARES DE LAS MUJERES VÍCTIMAS DE HOMICIDIO ACAECIDAS EN CIUDAD JUÁREZ, CHIHUAHUA. EN JULIO DE 2011 Y ENERO DE 2015, SE REALIZARON APORTACIONES ADICIONALES DE $5,000,000.00 CADA UNA.</t>
  </si>
  <si>
    <t>CONFORME AL ARTÍCULO 50, FRACCIÓN IV, DE LA LEY DE CIENCIA Y TECNOLOGÍA, EL OBJETO ES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 LOS INVESTIGADORES QUE PARTICIPEN EN LOS PROYECTOS, Y OTROS PROPÓSITOS DIRECTAMENTE VINCULADOS PARA PROYECTOS CIENTÍFICOS O TECNOLÓGICOS APROBADOS. ASIMISMO, PODRÁ FINANCIARSE LA CONTRATACIÓN DE PERSONAL POR TIEMPO DETERMINADO PARA PROYECTOS CIENTÍFICOS O TECNOLÓGICOS, SIEMPRE QUE NO SE REGULARICE DICHA CONTRATACIÓN POSTERIORMENTE.</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</si>
  <si>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</si>
  <si>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$0.01   FECHA: 15/05/1994
OBSERVACIONES: EL SALDO SE REPORTA HASTA EL MES DE OCTUBRE DEL 2010, YA QUE LA INSTITUCION FIDUCIARIA NO HA ENTREGADO ESTADOS DE CUENTA DESDE AGOSTO DEL 2011.</t>
  </si>
  <si>
    <t>DESTINO: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
CUMPLIMIENTO DE LA MISIÓN:
SE IMPLEMENTÓ EL PROGRAMA DE MEJORA DE LOS SERVICIOS QUE CONTEMPLA EL DESARROLLO DE LOS PROCESOS DE: DEFINICIÓN DE PROCEDIMIENTOS PARA ACCESO DE LOS SERVICIOS DE IDEGEO SOPORTE TÉCNICO. ELABORAR LA PROPUESTA PARA EL DESARROLLO DE LA PLATAFORMA TECNOLÓGICA DEL LABORATORIO DE GEOINTELIGENCIA; PROGRAMA DE ORIENTACIÓN DE LOS SERVICIOS DE CARGA, CATALOGACIÓN Y CONSULTA DE LA INFORMACIÓN CARTOGRÁFICA. • LABORATORIO DE GEOINTELIGENCIA (GEOINT) • INFRAESTRUCTURA DE DATOS ESPACIALES (IDEGEO)</t>
  </si>
  <si>
    <t>APORTACIÓN INICIAL:   MONTO: $2,000,000.00   FECHA: 23/05/2013
OBSERVACIONES: SE ADJUNTA ESTADO DE CUENTA, ASÍ COMO FLUJO DE EFECTIVO QUE CORRESPONDE AL PERIODO QUE SE REPORTA.</t>
  </si>
  <si>
    <t>FIDEICOMISO FONDO DE ESTABILIZACIÓN DE LOS INGRESOS PRESUPUESTARIOS</t>
  </si>
  <si>
    <t>AMINORAR EL EFECTO SOBRE LAS FINANZAS PÚBLICAS Y LA ECONOMÍA NACIONAL CUANDO OCURRAN DISMINUCIONES DE LOS INGRESOS DEL GOBIERNO FEDERAL, CON RESPECTO A LOS ESTIMADOS EN LA LEY DE INGRESOS DE LA FEDERACIÓN DEL EJERCICIO FISCAL DE QUE SE TRATE, PARA PROPICIAR CONDICIONES QUE PERMITAN CUBRIR EL GASTO PREVISTO EN EL PRESUPUESTO DE EGRESOS DE LA FEDERACIÓN CORRESPONDIENTE, EN TÉRMINOS DE LA LEY FEDERAL DE PRESUPUESTO Y RESPONSABILIDAD HACENDARIA.</t>
  </si>
  <si>
    <t>FONDO DE INVERSIÓN PARA PROGRAMAS Y PROYECTOS DE INFRAESTRUCTURA DEL GOBIERNO FEDERAL</t>
  </si>
  <si>
    <t>ES FIN DEL FIDEICOMISO, LA ADMINISTRACIÓN DE LOS RECURSOS QUE INTEGRAN SU PATRIMONIO, LOS CUALES SE ENTERARÁN A LA TESORERÍA DE LA FEDERACIÓN EN EL AÑO 2016 PARA QUE LOS MISMOS SEAN DESTINADOS A LOS PROGRAMAS Y PROYECTOS DE INVERSIÓN DEL PROGRAMA NACIONAL DE INFRAESTRUCTURA PREVISTOS EN EL PRESUPUESTO DE EGRESOS DE LA FEDERACIÓN PARA EL EJERCICIO FISCAL 2016.</t>
  </si>
  <si>
    <t>APORTACIÓN INICIAL:   MONTO: $1,000.00   FECHA: 29/01/2003
OBSERVACIONES: LAS APORTACIONES QUE SE DEPOSITAN A LA FIDUCIARIA, CORRESPONDEN A LOS EGRESOS PRESUPUESTALES DEL SAT, AUTORIZADOS POR S.H.C.P. DE LOS APROVECHAMIENTO DE LOS ARTÍCULOS 16-A Y 16-B DE LA LEY ADUANERA.CONFORME AL OFICIO 300-01-00-00-00-2014-1982, SU CREACIÓN ES POR LEY CON DESTINO ESPECÍFICO DE LOS RECURSOS, LOS CUALES ESTÁN TOTALMENTE COMPROMETIDOS.</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</si>
  <si>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 CONFORME AL OFICIO 300-01-00-00-00-2014-1982, LA NATURALEZA DE LOS RECURSOS QUE INTEGRAN EL PATRIMONIO FIDEICOMITIDO ES PRIVADO.</t>
  </si>
  <si>
    <t>APORTACIÓN INICIAL:   MONTO: $117,047,420.00   FECHA: 01/03/2007
OBSERVACIONES: FIDEICOMISO FORMALIZADO EN 2007. SE REGISTRA 0% DE PORCENTAJE DE PARTICIPACIÓN, YA QUE LAS APORTACIONES CON FLUJO DE EFECTIVO SON REALIZADAS POR LOS TRABAJADORES DE BANCOMEXT.</t>
  </si>
  <si>
    <t>APORTACIÓN INICIAL:   MONTO: $9,750,000.00   FECHA: 09/08/2002
OBSERVACIONES: EL FIDUCIARIO ES BANSEFI. LA PARTIDA PRESUPUESTAL AFECTADA ES 46101</t>
  </si>
  <si>
    <t>DESTINO: LOGRAR MEJORES CONDICIONES DE SALUD DE LOS ESCOLARES, CON ÉNFASIS EN LOS GRUPOS INDÍGENAS, RURALES Y URBANOS DE BAJOS INGRESOS,COMO PARTE DE UNA ESTRATEGIA INTEGRAL PARA LOGRAR UNA EDUCACIÓN DE ALTA CALIDAD, A TRAVÉS DE LA COORDINACIÓN INTERSECTORIAL Y CON EL APOYO DE OTROS ORGANISMOS PÚBLICOS, PRIVADOS Y LA PARTICIPACIÓN SOCIAL.
CUMPLIMIENTO DE LA MISIÓN:
EL CT APROBÓ UN CONV. DE COLAB. CON EL FID. NO.13744-6, PROG.” VER BIEN PARA APRENDER MEJOR”, POR 11 MDP, PARA 97 MIL NIÑAS Y NIÑOS DE ESC. PRIM. PÚB.EN MUNIC. DE ALTA MARG., DE LOS EDOS DE CHIS, CHIH, DGO, GRO, OAX, QRO Y VER. VER BIEN PARA APRENDER MEJOR. ATENCIÓN OPTOMÉTRICA Y DONACIÓN DE ANTEOJOS A NIÑOS Y NIÑAS CON DEFIC. VISUALES. LA SS, PRESENTO AL CT LAS PROP. DE PROY. PARA EL PROG. DE DONACIÓN DE APART. AUDITIVOS Y PARA "ÁMBAR CENTRO INTERACTIVO TIJUANA" 5 Y 18.5MDP RESPECTIVAMENTE.</t>
  </si>
  <si>
    <t>APORTACIÓN INICIAL:   MONTO: $29,250,000.00   FECHA: 28/05/2004
OBSERVACIONES: EN TÉRMINOS DEL CONTRATO DEL FIDEICOMISO CELEBRADO, ESTE SE CONSTITUYE COMO PRIVADO PORQUE LOS RECURSOS PRIVADOS REPRESENTAN EL 51% DE LA APORTACIÓN.</t>
  </si>
  <si>
    <t>DESTINO: HONORARIOS FIDUCIARIOS Y PROFESIONALES, RENTAS Y GASTOS DE OPERACIÓN PAGADOS CON RECURSOS ESTATALES.
CUMPLIMIENTO DE LA MISIÓN:
COADYUVAR CON LA PLANEACIÓN DEL DESARROLLO A TRAVÉS DE LA ADMINISTRACIÓN DE LOS RECURSOS, QUE SE PROCURE (EL FIDEICOMISO) PARA FOMENTAR Y CANALIZAR APOYOS A ESTUDIOS Y PROYECTOS QUE HAYAN SIDO IDENTIFICADOS COMO DETONADORES DEL DESARROLLO REGIONAL.</t>
  </si>
  <si>
    <t>APORTACIÓN INICIAL:   MONTO: $1,000,000.00   FECHA: 27/12/2012
OBSERVACIONES: LOS RECURSOS DEL FIDEICOMISO SE FISCALIZAN A TRAVÉS DE LA SECRETARÍA DE LA FUNCIÓN PÚBLICA (SFP), LA ÚLTIMA REVISIÓN SE LLEVÓ A CABO A TRAVÉS DEL DESPACHO EXTERNO CROWE HORWATH GOSSLER, DESIGNADO POR LA SFP, PARA PARA DICTAMINAR LOS ESTADOS FINANCIEROS DEL FIDEICOMISO.</t>
  </si>
  <si>
    <t>DESTINO: PARA EL CUMPLIMIENTO DE LAS SIGUIENTES FUNCIONES DE LA CONABIO (FIDEICOMISARIA DEL FONDO PARA LA BIODIVERSIDAD): 1.- INSTRUMENTAR Y OPERAR EL SISTEMA NACIONAL DE INFORMACIÓN SOBRE BIODIVERSIDAD (SNIB), PARA BRINDAR DATOS, INFORMACIÓN Y ASESORÍA A DIVERSOS USUARIOS. 2.- INSTRUMENTAR LAS REDES DE INFORMACIÓN NACIONALES Y MUNDIALES SOBRE BIODIVERSIDAD. 3.- DAR CUMPLIMIENTO A LOS COMPROMISOS INTERNACIONALES EN MATERIA DE BIODIVERSIDAD ADQUIRIDOS POR MÉXICO QUE SE LE ASIGNEN. 4.- LLEVAR A CABO ACCIONES ORIENTADAS A LA CONSERVACIÓN Y USO SUSTENTABLE DE LA BIODIVERSIDAD DE MÉXICO.
CUMPLIMIENTO DE LA MISIÓN:
SE CUMPLIÓ CON LA MISIÓN DE LA COMISIÓN NACIONAL PARA EL CONOCIMIENTO Y USO DE LA BIODIVERSIDAD (CONABIO) QUE ES "PROMOVER, COORDINAR, APOYAR Y REALIZAR ACTIVIDADES DIRIGIDAS AL CONOCIMIENTO DE LA DIVERSIDAD BIOLÓGICA, ASÍ COMO A SU CONSERVACIÓN Y USO SUSTENTABLE, PARA BENEFICIO DE LA SOCIEDAD", A TRAVÉS DEL FIDEICOMISO "FONDO PARA LA BIODIVERSIDAD" CUYO OBJETO ES INTEGRAR UN FONDO CON RECURSOS EN NUMERARIO Y EN ESPECIE PARA PROMOVER, FINANCIAR Y APOYAR LAS ACTIVIDADES DE LA CONABIO.</t>
  </si>
  <si>
    <t>APORTACIÓN INICIAL:   MONTO: $3,276,000.00   FECHA: 07/03/1994
OBSERVACIONES: NOTA AL PATRIMONIO NETO TOTAL: 1) LOS RECURSOS FEDERALES APORTADOS A LOS PROGRAMAS DE "CONSOLIDACIÓN DEL SISTEMA DE ÁREAS NATURALES PROTEGIDAS FASES I Y II" Y "FONDO PARA LA CONSERVACIÓN DE LA MARIPOSA MONARCA" SE REPORTAN A TRAVÉS DEL COMITÉ TÉCNICO DEL FONDO PARA ÁREAS NATURALES PROTEGIDAS DE LA CONANP. 2) LOS RECURSOS FEDERALES APORTADOS POR EL GOBIERNO DE MÉXICO SÓLO APLICAN PARA LOS PROGRAMAS DE APOYOS ESTRATÉGICOS Y GASTOS CENTRALES, POR LO CUAL ÚNICAMENTE SE MUESTRA EL MONTO DE LOS RENDIMIENTOS Y EGRESOS DE LOS RECURSOS APORTADOS PARA AMBOS PROGRAMAS. 3) RENDIMIENTOS FINANCIEROS DISPONIBLES PARA EL AÑO SIGUIENTE. 4) EL ÓRGANO INTERNO DE CONTROL EN LA SEMARNAT LLEVÓ A CABO LA AUDITORÍA 29/2009 A LA DIRECCIÓN GENERAL DE PROGRAMACIÓN Y PRESUPUESTO, MISMA QUE CONSIDERÓ AL ACTO JURÍDICO EN CUESTIÓN, DE FECHA 21 DE DICIEMBRE DE 2009.</t>
  </si>
  <si>
    <t>APORTACIÓN INICIAL:   MONTO: $746,579,503.00   FECHA: 10/12/2007
OBSERVACIONES: DURANTE EL PERIODO QUE SE REPORTA NO SE LLEVO A CABO NINGUNA SESIÓN</t>
  </si>
  <si>
    <t>APORTACIÓN INICIAL:   MONTO: $400,000,000.00   FECHA: 25/10/2000
OBSERVACIONES: .</t>
  </si>
  <si>
    <t>APORTACIÓN INICIAL:   MONTO: $163,499,803.42   FECHA: 16/11/2000
OBSERVACIONES: EL BENEFICIARIO ORIGINAL ES EL TRABAJADOR QUE CUMPLE CON TODOS LOS REQUISITOS ESTABLECIDOS EN EL ARTÍCULO 3° DEL REGLAMENTO DEL PLAN DE PENSIONES PARA LOS TRABAJADORES DEL IMP, A LA FECHA EFECTIVA DE RETIRO.</t>
  </si>
  <si>
    <t>APORTACIÓN INICIAL:   MONTO: $5,953,797.10   FECHA: 16/11/2000
OBSERVACIONES: EL BENEFICIARIO ORIGINAL ES EL TRABAJADOR QUE CUMPLE CON TODOS LOS REQUISITOS ESTABLECIDOS EN EL ARTÍCULO 3° DEL REGLAMENTO DEL PLAN DE PENSIONES PARA LOS TRABAJADORES DEL IMP, A LA FECHA EFECTIVA DE RETIRO.</t>
  </si>
  <si>
    <t>APORTACIÓN INICIAL:   MONTO: $3,182,838.78   FECHA: 21/12/2005
OBSERVACIONES: BENEFICIARIO EL TRABAJADOR QUE PARTICIPA EN EL FONDO DE AHORRO.</t>
  </si>
  <si>
    <t>APORTACIÓN INICIAL:   MONTO: $271,751,000.00   FECHA: 09/10/1989
OBSERVACIONES: LA APORTACIÓN INICIAL CORRESPONDE A LA CONSTITUCIÓN DEL FIDEICOMISO.</t>
  </si>
  <si>
    <t>APORTACIÓN INICIAL:   MONTO: $1,139,400,000.00   FECHA: 17/12/1997
OBSERVACIONES: LA APORTACIÓN INICIAL CORRESPONDE A LA CONSTITUCIÓN DEL FIDEICOMISO.</t>
  </si>
  <si>
    <t>DESTINO: CUBRIR PENSIONES DEL PERSONAL DE FONATUR.
CUMPLIMIENTO DE LA MISIÓN:
CUBRIR CON OPORTUNIDAD LAS EROGACIONES A QUE TENGA DERECHO EL PERSONAL DE LA INSTITUCIÓN.</t>
  </si>
  <si>
    <t>APORTACIÓN INICIAL:   MONTO: $600,000.00   FECHA: 28/11/1995
OBSERVACIONES: EL PERIODO QUE SE REPORTA AL MES DE MAYO DE 2015, TODA VEZ QUE ES HASTA ESTE MES EN EL QUE SE CUENTA CON ESTADOS DE CUENTA. EXISTE OTRA SUBCUENTA CON PATRIMONIO TOTAL DE $5,843.41 M.N. AL MISMO MES Y AÑO. PARA CONCORDAR CON LA TABLA SE ADAPTAN LAS CANTIDADES PARA OBTENER EL SALDO NETO DEL PERIODO A INFORMAR.</t>
  </si>
  <si>
    <t>DESTINO: SIN NOVIMIENTO
CUMPLIMIENTO DE LA MISIÓN:
EL FIDEICOMISO DEJO DE OPERAR POR INSTRUCCIONES DE LA SECRETARÍA DE HACIENDA Y CRÉDITO PÚBLICO DESDE JULIO DE 1999, EN VIRTUD DE HABERSE CONSTITUIDO DE MANERA IRREGULAR, YA QUE EL GOBIERNO FEDERAL NO PARTICIPO COMO FIDEICOMITENTE, SINO COMO COADYUVANTE (FIGURA INEXISTENTE).</t>
  </si>
  <si>
    <t>FONDO DE COOPERACION INTERNACIONAL EN CIENCIA Y TECNOLOGIA</t>
  </si>
  <si>
    <t>APORTACIÓN INICIAL:   MONTO: $1.00   FECHA: 02/01/2015
OBSERVACIONES: NINGUNA</t>
  </si>
  <si>
    <t>DESTINO: FINANCIAR Y COMPLEMENTAR EL FINANCIAMIENTO DE PROYECTOS ESPECÍFICOS DE INVESTIGACIÓN ,LA CREACIÓN Y MANTENIMIENTO DE INSTALACIONES DE INVESTIGACIÓN, SU EQUIPAMIENTO, EL SUMINISTRO DE MATERIALES, EL OTORGAMIENTO DE BECAS, FORMACIÓN DE RECURSOS HUMANOS ESPECIALIZADOS Y EL OTORGAMIENTO DE INCENTIVOS AL PERSONAL.
CUMPLIMIENTO DE LA MISIÓN: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t>
  </si>
  <si>
    <t>DESTINO: APOYOS PARA LA INVESTIGACIÓN CIENTIFICA Y TECNOLOGICA DEL ESTADO DE VERACRUZ.
CUMPLIMIENTO DE LA MISIÓN:
DURANTE EL PERIODO QUE SE REPORTA SE DIO SEGUIMIENTO TÉCNICO Y FINANCIERO A LOS PROYECTOS DE INVESTIGACION VIGENTES EN PROCESO DE CANCELACION Y DE CIERRE TÉCNICO Y FINANCIERO.</t>
  </si>
  <si>
    <t>DESTINO: PAGO DE DIVERSOS PROYECTOS AUTORIZADOS POR EL COMITÉ TÉCNICO, EN SU OPORTUNIDAD
CUMPLIMIENTO DE LA MISIÓN:
REALIZAR LOS PAGOS DE LAS CONTRATACIONES DE SERVICIOS U OBRA PÚBLICA Y DE LA ADQUISICIÓN DE BIENES QUE REALICE LA SEGOB EN MATERIA DE SEGURIDAD PÚBLICA, INCLUYENDO LAS QUE REQUIERAN SUS ÓRGANOS ADMINISTRATIVOS DESCONCENTRADOS, A FIN DE CONTAR CON INSTALACIONES DIGNAS Y SEGURAS EN EL DESEMPEÑO DE LAS FUNCIONES ENCOMENDADAS Y PARA EL MEJOR CUMPLIMIENTO DE LOS OBJETIVOS EN MATERIA DE SEGURIDAD PÚBLICA</t>
  </si>
  <si>
    <t>APORTACIÓN INICIAL:   MONTO: $1,000.00   FECHA: 25/09/2009
OBSERVACIONES: LA APORTACIÓN INICIAL PARA LA CONSTITUCION DEL FIDEICOMISO, SE EFECTUO CON RECURSOS DE LOS TRABAJADORES QUE DECIDIERON MIGRAR AL PLAN DE PENSIONES DE CONTRIBUCION DEFINIDA. ESTE FIDEICOMISO NO HA RECIBIDO APORTACIONES PRESUPUESTARIAS DEL GOBIERNO FEDERAL, LOS RECURSOS PROVIENEN DE APORTACIONES EFECTUADAS POR BANOBRAS.</t>
  </si>
  <si>
    <t>DESTINO: - HONORARIOS - CASTIGOS, DEPRECIACIONES Y AMORTIZACIONES - IMPUESTOS DIVERSOS - ENTREGAS A FIDEICOMISARIOS O FIDEICOMITENTES - ACREEDORES DIVERSOS - RESERVAS Y PROVISIONES PARA OBLIGACIONES DIVERSAS - ENTREGAS PATRIMONIALES - REMANENTE Y DEFÍCIT LÍQUIDO DE EJERCICIOS ANTERIORES
CUMPLIMIENTO DE LA MISIÓN:
MAYOR CANALIZACION DE CREDITO POR PARTE DE LOS INTERMEDIARIOS FINANCIEROS A LAS MICRO, PEQUEÑAS Y MEDIANAS EMPRESAS, ASI COMO A LAS PERSONAS FISICAS CON ACTIVIDAD EMPRESARIAL, A TRAVES DE LOS DIFERENTES PROGRAMAS OPERADOS.</t>
  </si>
  <si>
    <t>DESTINO: LOS RECURSOS FEDERALES OTORGADOS AL MANDATO FUERON UTILIZADOS EN SU TOTALIDAD EN ANTERIORES EJERCICIOS FISCALES.
CUMPLIMIENTO DE LA MISIÓN:
ANTENDIÓ A USUARIOS OFICIALMENTE INSCRITOS EN 164 SEDES DE ASESORÍA, DISTRIBUIDAS EN 24 ENTIDADES FEDERATIVAS PARTICIPANTES.</t>
  </si>
  <si>
    <t>APORTACIÓN INICIAL:   MONTO: $2,490,598.31   FECHA: 29/11/2000
OBSERVACIONES: LOS ULTIMOS ESTADOS FINANCIEROS QUE ENVIÓ LA UNIDAD RESPONSABLE Y CORRESPONDEN AL 2DO. TRIMESTRE DEL 2011. LOS ESTADOS FINANCIEROS REFLEJAN LA TOTALIDAD DE LOS RECURSOS DEL ANÁLOGO Y NO SE DISTINGUEN SEGÚN EL ILCE, YA NO HAY RECURSOS FEDERALES EN EL PATRIMONIO DEL MANDATO. LOS RECURSOS DE LA SEP.CON OFICIO DGME/236 DEL 4 DE ABRIL DE 2013,SE INICIA EL PROCESO DE SOLICITUD DE CANCELACIÓN.</t>
  </si>
  <si>
    <t>APORTACIÓN INICIAL:   MONTO: $125,000.00   FECHA: 17/11/2005
OBSERVACIONES: LAS CIFRAS CORRESPONDEN A LO QUE REFLEJA EL ESTADO DE CUENTA DEL FIDUCIARIO.</t>
  </si>
  <si>
    <t>APORTACIÓN INICIAL:   MONTO: $202,258,000.00   FECHA: 13/07/1990
OBSERVACIONES: FIDEICOMISO DE PRESTACIONES LABORALES EXPUESTO A LAS FLUCTUACIONES DE LOS MERCADOS FINANCIEROS. EL IMPORTE DE LA APORTACIÓN INICIAL POR $202,258,000.00 ESTA EXPRESADA EN VIEJOS PESOS DEL 13 DE JULIO DE 1990.</t>
  </si>
  <si>
    <t>DESTINO: HONORARIOS FIDUCIARIOS Y PROFESIONALES, RENTAS Y GASTOS DE OPERACIÓN PAGADOS CON RECURSOS ESTATALES
CUMPLIMIENTO DE LA MISIÓN:
COADYUVAR A LA PLANEACIÓN DEL DESARROLLO A TRAVÉS DE LA ADMINISTRACIÓN DE LOS RECURSOS, QUE SE PROCURE (EL FIDEICOMISO) PARA FOMENTAR Y CANALIZAR APOYOS A ESTUDIOS Y PROYECTOS QUE HAYAN SIDO IDENTIFICADOS COMO DETONADORES DEL DESARROLLO REGIONAL.</t>
  </si>
  <si>
    <t>FONDO DE DESARROLLO REGIONAL SUSTENTABLE DE ESTADOS Y MUNICIPIOS MINEROS</t>
  </si>
  <si>
    <t>QUE EL MANDATARIO LLEVE A CABO LA ADMINITRACIÓN DE LOS INGRESOS QUE LE CORRESPONDAN A CADA ENTIDAD FEDERATIVA, MUNICIPIO O DEMARCACIÓN DEL DISTRITO FEDERAL, EN LO SUCESIVO LOS "RECURSOS", DETERMINADOS DE CONFORMIDAD CON LA LEY DE DERECHOS Y LOS LINEAMIENTOS, A FIN DE ENTREGARLOS EN TÉRMINOS DE LAS DISPOSICIONES APLICABLES A LAS ENTIDADES FEDERATIVAS, MUNICIPIOS Y DEMARCACIONES DEL DISTRITO FEDERAL A TRAVÉS DE LOS VEHÍCULOS FINANCIEROS EN LO SUCESIVO "VEHÍCULOS" CONSTITUIDOS PARA TAL EFECTO.</t>
  </si>
  <si>
    <t>FIDEICOMISO PARA APOYAR LOS PROGRAMAS, PROYECTOS Y ACCIONES AMBIENTALES DE LA MEGALÓPOLIS</t>
  </si>
  <si>
    <t>DESTINO: EN ESTE PERIODO NO SE REALIZARON EROGACIONES DIVERSAS AL PAGO DE HONORARIOS A LA FIDUCIARIA
CUMPLIMIENTO DE LA MISIÓN:
CON LOS PROYECTOS QUE TIENE ESTA INSTITUCION, SE DARA CUMPLIMIENTO A LA MISION Y FINES DEL MANDATO, CONSISTENTE EN QUE LA PGR CUENTE CON EL EQUIPAMIENTO Y LOS INSTRUMENTOS PARA MODERNIZAR SUS INSTALACIONES Y MEJORAR EL DESEMPEÑO DE LAS FUNCIONES CONSTITUCIONALES QUE TIENE ENCOMENDADAS. EL MANDATO ES UTILIZADO PARA ADMINISTRAR LOS RECURSOS ECONOMICOS DE FORMA TRANSPARENTE Y SIRVE DE BASE PARA LA RENDICION DE CUENTAS, PROPORCIONA LOS REPORTES QUE PERMITEN SU VIGILANCIA Y FISCALIZACION.</t>
  </si>
  <si>
    <t>APORTACIÓN INICIAL:   MONTO: $150,000.00   FECHA: 07/07/2000
OBSERVACIONES: A PARTIR DEL MES DE NOVIEMBRE DE 2013, NO SE PREPARA ESTADO DE RESULTADOS EN VIRTUD DE QUE NO SE BUSCA EVALUAR LA RENTABILIDAD O PRODUCTIVIDAD RESPECTO DE UN CAPITAL DE APORTACION, NI DE MEDIR LA CAPACIDAD DEL FIDEICOMISO PARA GENERAR UTILIDADES, LO ANTERIOR EN TERMINOS DEL CONTRATO SUSCRITO Y DE CONFORMIDAD CON LO QUE DISPONE LA NORMA DE INFORMACION FINANCIERA NIF B-3.</t>
  </si>
  <si>
    <t>APORTACIÓN INICIAL:   MONTO: $500,000.00   FECHA: 10/10/1990
OBSERVACIONES: N/A</t>
  </si>
  <si>
    <t>APORTACIÓN INICIAL:   MONTO: $36,292,238.00   FECHA: 08/01/2010
OBSERVACIONES: EL DEPÓSITO DE LA APORTACIÓN INICIAL SE PAGÓ COMO ADEFAS, CORRESPONDIENTE AL EJERCICIO FISCAL 2009 Y SE REALIZÓ EL DÍA 8 DE ENERO DE 2010.</t>
  </si>
  <si>
    <t>APORTACIÓN INICIAL:   MONTO: $0.01   FECHA: 25/06/1991
OBSERVACIONES: LA CANTIDAD REPORTADA EN INGRESOS CORRESPONDE AL ESTADO DE CUENTA DEL MES DE MAYO DE 2015, TODA VEZ QUE EL MÁS RECIENTE QUE SE HA RECIBIDO. DEBE CONSIDERARSE QUE NO SE HABÍA REGISTRADO MOVIMIENTOS DESDE EL 2012, DEBIDO A QUE DESDE ESA FECHA, HASTA EL PRESENTE PERIODO NO SE HABÍAN REMITIDO ESTADOS DE CUENTA POR PARTE DE LA FIDUCIARIA.</t>
  </si>
  <si>
    <t>APORTACIÓN INICIAL:   MONTO: $1,750,000.00   FECHA: 29/07/1994
OBSERVACIONES: EL PATRIMONIO REPORTADO ES A SEPTIEMBRE DE 2007. DERIVADO DEL ESCRITO DE LA FIDUCIARIA EN EL CUAL INFORMA QUE EL PATRIMONIO SE AGOTÓ, POR LO QUE A PARTIR DEL MES DE SEPTIEMBRE SE HA VENIDO GENERANDO CARTERA VENCIDA CORRESPONDIENTE A LOS HONORARIOS FIDUCIARIOS, SIN EMBARGO, TODA VEZ QUE NO SE HAN RECIBIDO ESTADOS DE CUENTA A PARTIR DE DICHO MES, NO ES POSIBLE DETERMINAR EL SALDO EN CONTRA DEL FIDEICOMISO.</t>
  </si>
  <si>
    <t>DESTINO: PAGO DE GASTOS Y ACCIONES RELACIONADAS CON LA EXTINCIÓN DEL FIDEICOMISO.
CUMPLIMIENTO DE LA MISIÓN:
SE CONTINÚA CON LAS ACCIONES DE EXTINCIÓN.</t>
  </si>
  <si>
    <t>APORTACIÓN INICIAL:   MONTO: $2,300,000.00   FECHA: 27/12/2006
OBSERVACIONES: NINGUNA</t>
  </si>
  <si>
    <t>DESTINO: GASTO CORRIENTE Y DE INVERSION DE LOS PROYECTOS APOYADOS POR EL FIDEICOMISO Y PAGOS AL FIDUCIARIO POR CONCEPTO DE; HONORARIOS Y COMISIONES.
CUMPLIMIENTO DE LA MISIÓN:
FINANCIAR O COMPLEMENTAR PROYECTOS.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t>
  </si>
  <si>
    <t>FONDO MIXTO CONACYT-GOBIERNO DEL ESTADO AGUASCALIENTES</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</si>
  <si>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AGUASCALIENTES.</t>
  </si>
  <si>
    <t>FONDO MIXTO CONACYT-GOBIERNO DEL ESTADO DE COAHUILA DE ZARAGOZA</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</si>
  <si>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INOVACIÓN DEL ESTADO DE COAHUILA DE ZARAGOZA.</t>
  </si>
  <si>
    <t>FONDO MIXTO CONACYT-GOBIERNO DEL ESTADO DE CHIAPAS</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</si>
  <si>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CHIAPAS.</t>
  </si>
  <si>
    <t>FONDO MIXTO CONACYT-GOBIERNO DEL ESTADO DE DURANGO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</si>
  <si>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DURANGO.</t>
  </si>
  <si>
    <t>DESTINO: APOYO PARA LA INVESTIGACION CIENTIFICA Y TECNOLOGICA DEL ESTADO DE GUANAJUATO.
CUMPLIMIENTO DE LA MISIÓN:
SE FOMENTO EL DESARROLLO CIENTIFICO Y TECNOLOGICO DEL ESTADO DE GUANAJUATO AL APOYAR PROYECTOS DE INVESTIGACION, INNOVACION Y DESARROLLO TECNOLOGICO MEDIANTE LA ASIGNACION DE RECURSOS PARA ATENDER LAS DEMANDAS TECNOLOGICAS MEDIANTE EL APROVECHAMIENTO DE RECURSOS NATURALES DEL ESTADO Y ATENDER PROBLEMAS DE LA REGION.</t>
  </si>
  <si>
    <t>FONDO MIXTO CONACYT-GOBIERNO DEL ESTADO DE GUERRERO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</si>
  <si>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GUERRERO.</t>
  </si>
  <si>
    <t>FONDO MIXTO CONACYT-GOBIERNO DEL ESTADO DE HIDALGO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</si>
  <si>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HIDALGO.</t>
  </si>
  <si>
    <t>FONDO MIXTO CONACYT-GOBIERNO DEL ESTADO DE QUINTANA ROO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</si>
  <si>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QUINTANA ROO.</t>
  </si>
  <si>
    <t>FONDO MIXTO CONACYT-GOBIERNO DEL ESTADO DE SONORA</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</si>
  <si>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SONORA.</t>
  </si>
  <si>
    <t>FONDO MIXTO CONACYT-GOBIERNO DEL ESTADO DE TAMAULIPAS</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</si>
  <si>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TAMAULIPAS.</t>
  </si>
  <si>
    <t>FONDO MIXTO CONACYT-GOBIERNO DEL ESTADO DE TABASCO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</si>
  <si>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TABASCO.</t>
  </si>
  <si>
    <t>FONDO MIXTO CONACYT-GOBIERNO DEL ESTADO DE YUCATÁN</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</si>
  <si>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YUCATÁN.</t>
  </si>
  <si>
    <t>FONDO MIXTO CONACYT-GOBIERNO DEL ESTADO DE MICHOACÁN</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</si>
  <si>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MICHOACÁN.</t>
  </si>
  <si>
    <t>FONDO MIXTO CONACYT-GOBIERNO DEL ESTADO DE CAMPECHE</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</si>
  <si>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CAMPECHE.</t>
  </si>
  <si>
    <t>FONDO MIXTO CONACYT-GOBIERNO DEL ESTADO DE COLIMA</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</si>
  <si>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COLIMA.</t>
  </si>
  <si>
    <t>FONDO MIXTO CONACYT-GOBIERNO MUNICIPAL DE CIUDAD JUÁREZ CHIHUAHUA</t>
  </si>
  <si>
    <t>APOYAR LA REALIZACIÓN DE PROYECTOS CIENTÍFICOS, TECNOLÓGICOS Y DE INNOVACIÓN QUE RESPONDAN A PRIORIDADES ESTABLECIDAS POR EL MUNICIPIO,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MUNICIPIO DE JUÁREZ, CHIHUAHUA.</t>
  </si>
  <si>
    <t>DIRECCIÓN GENERAL DE GESTIÓN INTEGRAL DE MATERIALES Y ACTIVIDADES RIESGOSAS</t>
  </si>
  <si>
    <t>700006G1H358</t>
  </si>
  <si>
    <t>MANDATO PARA REMEDIACIÓN AMBIENTAL</t>
  </si>
  <si>
    <t>“MANDATO PARA REMEDIACIÓN AMBIENTAL”, CUYO OBJETO SERÁ QUE EL MANDATARIO: I) ADMINISTRE LOS RECURSOS SEÑALADOS EN LA CLÁUSULA SEGUNDA; II) EFECTÚE PAGO CONTRATOS DE OBRA PÚB. Y SERV. RELACIONADOS CON LAS MISMAS, ADQ., ARREND. Y SERV. QUE LA MANDANTE FORMALICE PARA EJECUCIÓN DE TRABAJOS QUE SE REQUIERAN PARA EL SANEAMIENTO, PROTEC., REMEDIACIÓN Y CONSERV. DE INMUEB. DE JURISDICCIÓN FED. O BIEN, AQUELLOS PERTENECIENTES A ENTIDADES PARAESTATALES DE LA APF EN PROCESO DE LIQ. O QUE HUBIERAN PERTENECIDO A ENTIDADES PARAESTATALES EXTINTAS O DESINCORPORADAS O EN AQUELLOS EN LOS QUE POR RAZONES DE URGENCIA O IMPORTANCIA, EXIJAN LA RECUPERACIÓN INMEDIATA DE DAÑOS QUE OCASIONEN TERCEROS AL AMBIENTE Y PARA LLEVAR A CABO CIERRE DE TIRADEROS A CIELO ABIERTO CONTAMINADOS POR RESIDUOS PELIGROSOS, Y III) EFECTUAR PAGO CONTRATOS OBRA PÚB. Y SERV. RELACIONADOS CON LAS MISMAS, ADQ., ARREND. Y SERV. QUE LA MANDANTE FORMALICE PARA CONCLUSIÓN DE LOS TRABAJOS DE REMEDIACIÓN.</t>
  </si>
  <si>
    <t>200916B0001512</t>
  </si>
  <si>
    <t>MANDATO DEL TEO</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</si>
  <si>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</si>
  <si>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DESTINO: GASTOS POR ELABORACIÓN DEL PROYECTO EJECUTIVO Y LA CONSTRUCCIÓN DEL TÚNEL EMISOR ORIENTE, LA SUPERVISIÓN EXTERNA, LAS GERENCIAS EXTERNAS PARA LA CONSTRUCCIÓN Y LA ASISTENCIA ESPECIALIZADA EN LOS EQUIPOS EXCAVADORES, ADQUISICIÓN Y RENTA DE TERRENOS PARA LA EXCAVACIÓN DEL TÚNEL, ASÍ COMO DIVERSOS ESTUDIOS, ASESORÍAS Y DICTÁMENES CORRESPONDIENTES AL PROCESO CONSTRUCTIVO DE TÚNEL EMISOR ORIENTE LOCALIZADO EN EL D.F., ESTADO DE MÉXICO Y ESTADO DE HIDALGO, LOS RECURSOS SON APLICADOS EN LA AMPLIACIÓN DEL SISTEMA DE DRENAJE DE LA ZONA METROPOLITANA DEL VALLE DE MÉXICO, A FIN DE EVITAR INUNDACIONES, ASIMISMO, PARA HACER SUSTENTABLE EL RECURSO HÍDRICO, MEJORANDO EL ABASTECIMIENTO DEL AGUA POTABLE, EVITANDO LA SOBREEXPLOTACIÓN DE LOS MANTOS ACUÍFEROS E INCREMENTAR LA COBERTURA EN EL RUBRO DE SANEAMIENTO DE AGUAS NATURALES.
CUMPLIMIENTO DE LA MISIÓN:
LA CONAGUA SEÑALA QUE SE REPORTARÁN HASTA LA CONCLUSIÓN DEL PROYECTO.</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</si>
  <si>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LA INFORMACION QUE CONTIENE ESTE REPORTE ES RESPONSABILIDAD DEL FIDUCIARIO Y NO ES GENERADA POR QUIEN LO REALIZA.</t>
  </si>
  <si>
    <t>APORTACIÓN INICIAL:   MONTO: $1,000.00   FECHA: 11/11/2002
OBSERVACIONES: EL FIDEICOMISO SE ADHIERE AL PROGRAMA DENOMINADO: ESQUEMA DE OTORGAMIENTO DE CREDITO A PYMES EN SEGUNDO PISO PRESENTADO POR EL FIDEICOMISO Y AL PROGRAMA DE FINANCIAMIENTO A LA CADENA DE EXPORTACION DEL SECTOR AUTOMOTRIZ A TRAVES DE SOFOLES PYME.</t>
  </si>
  <si>
    <t>DESTINO: OTROS GASTOS DE ADMINISTRACION.
CUMPLIMIENTO DE LA MISIÓN:
EMITIR, ENAJENAR Y ENTREGAR LOS CERTIFICADOS DE PARTICIPACIÓN INMOBILIARIA NO AMORTIZABLES, CUANDO ÉSTOS HAYAN SIDO INTEGRAMENTE CUBIERTOS. SE CONTINUA INVITANDO A LOS INTERESADOS A ESCRITURAR, SIN AVANCE ALGUNO A LA FECHA QUE SE REPORTA.</t>
  </si>
  <si>
    <t>APORTACIÓN INICIAL:   MONTO: $1,000.00   FECHA: 11/11/2013
OBSERVACIONES: SIN COMENTARIOS</t>
  </si>
  <si>
    <t>DESTINO: COMPRA DE EQUIPO MILITAR, GASTOS BANCARIOS DE OPERACIÓN.
CUMPLIMIENTO DE LA MISIÓN:
SE CUBRIÓ DE MANERA OPORTUNA LAS ADQUISICIONES DE EQUIPO MILITAR ASÍ COMO LA CONTRATACIÓN DE OBRA PÚBLICA Y SERVICIOS NECESARIOS.</t>
  </si>
  <si>
    <t>DESTINO: ACTIVIDADES DE OPERACIÓN DEL HOTEL FIESTA INN MAZATLAN
CUMPLIMIENTO DE LA MISIÓN:
SE CONCLUYÓ EL CONTRATO DE OPERACIÓN HOTELERA Y ESTÁ EN PROCESO DE EXTINCIÓN EL FIDEICOMISO.</t>
  </si>
  <si>
    <t>DESTINO: NO APLICA
CUMPLIMIENTO DE LA MISIÓN:
ADMINISTRACIÓN DE LA COBRANZA DE TELEPEAJE.</t>
  </si>
  <si>
    <t>APORTACIÓN INICIAL:   MONTO: $96,500,357.00   FECHA: 24/11/1995
OBSERVACIONES: CON OFICIO CAZG/0361/06 LA FIDUCIARIA BBVA BANCOMER DEL 10 DE MARZO DE 2006, INFORMA QUE SE REALIZO LA TRANFERENCIA DE LOS RECURSOS REMANENTES DEL FIDEICOMISO A LA TESOFE POR LA CANTIDAD DE $5,821,789.06, CON MOTIVO DE LA CONCLUSION OPERATIVA DEL PROGRAMA SUPERA; EN LA CUENTA 0014180655015387778, DANDO CUMPLIMIENTO A LO ESTABLECIDO EN EL CONTRATO 026147900005. ACTUALMENTE EL CONTRATO DEL FIDICOMISO DEL PROGRAMA SUPERA SE ENCUENTRA EN PROCESO DE EXTINCION. ESTA TRANSFERENCIA SE SEÑALA EN EL DICTAMEN DE ESTADOS FINANCIEROS DEL PROGRAMA SUPERA AL 31 DE DICIEMBRE DE 2012-2011 (SE ANEXAN COPIAS DIGITALES DEL OFICIO, TRANSFERENCIA BANCARIA Y ESTADOS FINANCEROS DICTAMINADOS).ASIMISMO SE ANEXAN OFICIOS RELATIVOS A LA EXTINCION DEL FIDEICOMISO. LOS INGRESOS Y EGRESOS CORRESPONDEN A LA CUENTA BANCARIA 0448066310 DE BBV BANCOMER, MISMA QUE NO ESTA APERTURADA A NOMBRE DEL FIDICOMISO SUPERA, NI AL DE LA FIDUCIARIA BANCOMER, ESTA CUENTA ESTA APERTURADA A NOMBRE DE LA ASOCIACION NACIONAL DE UNIVERSIDADES E INSTITUCIONES DE EDUCACION SUPERIOR DE LA REPUBLICA MEXICANA, A.C., POR LO QUE ESTOS SON DE LA CUENTA DE ANUIES, A.C. Y NO DEL FIDEICOMISO SUPERA.</t>
  </si>
  <si>
    <t>DESTINO: APOYO A LOS PROYECTOS ESPECÍFICOS VINCULADOS CON EL SECTOR PRODUCTIVO Y RELATIVOS A LA INVESTIGACIÓN CIENTÍFICA Y TECNOLÓGICA, ASÍ MISMO, LA CREACIÓN Y MANTENIMIENTO DE INSTALACIONES DE INVESTIGACIÓN, DESARROLLO CIENTÍFICO Y TECNOLÓGICO, SU EQUIPAMIENTO Y SUMINISTRO DE MATERIALES. POR OTRO LADO SE OTORGARON INCENTIVOS A INVESTIGADORES EN LOS PROYECTOS ANTES MENCIONADOS.
CUMPLIMIENTO DE LA MISIÓN:
ADMINISTRAR LOS RECURSOS FINANCIEROS PROVENIENTES DE LAS DEPENDENCIAS POLITÉCNICAS PARA EL FINANCIAMIENTO DE PROYECTOS ESPECÍFICOS DE INVESTIGACIÓN CIENTÍFICA Y DESARROLLO TECNOLÓGICO, LA CREACIÓN Y MANTENIMIENTO DE INSTALACIONES DE INVESTIGACIÓN Y DESARROLLO TECNOLÓGICO.</t>
  </si>
  <si>
    <t>APORTACIÓN INICIAL:   MONTO: $25,000,000.00   FECHA: 08/10/2009
OBSERVACIONES: EL FIDEICOMISO SE ENCUENTRA EN PROCESO DE EXTINCIÓN. SE ANEXA EDO. DE CUENTA AL 31 DE JULIO DE 2015, TODA VEZ QUE NO SE HAN RECIBIDO POSTERIORES A ESA FECHA.</t>
  </si>
  <si>
    <t>DESTINO: LOS RECURSOS SOLAMENTE ESTÁN DISPONIBLES PARA LA LIQUIDACIÓN DE LOS GASTOS POR EXTINCIÓN DEL FIFEICOMISO
CUMPLIMIENTO DE LA MISIÓN:
NO EXISTEN METAS REGISTRADAS YA QUE ESTE FIDEICOMISO SE ENCUENTRA EN PROCESO DE EXTINCION.</t>
  </si>
  <si>
    <t>DESTINO: EROGACIONES POR CONCEPTO DE GASTOS DE ADMINISTRACIÓN Y PROMOCIÓN.
CUMPLIMIENTO DE LA MISIÓN:
MEDIANTE OF. XIII-113/261679 DE LA OFICIALÍA MAYOR DE ÉSTA SECRETARÍA DEL 18 DIC.2008 SE SOLICITÓ LA OPINIÓN DE LA DIRECCIÓN GENERAL DE PROGRAMACIÓN Y PRESUPUESTO "B" DE LA SHCP PARA PODER LLEVAR A CABO LOS ACTOS NECESARIOS PARA LA EXTINCIÓN DE ÉSTE FIDEICOMISO. SE ESTÁN LLEVANDO A CABO ACCIONES A TRAVÉS DE LA OFICIALÍA MAYOR PARA LOGRAR LA ENAJENACIÓN DE SUS ACTIVOS, DENTRO DEL PROCESO DE EXTINCIÓN.</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</si>
  <si>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 NO SE REPORTAN INGRESOS Y EGRESOS DEBIDO A QUE LAS APORTACIONES AL FIDEICOMISO LAS ESTÁ REALIZANDO EL GOBIERNO DEL ESTADO DE CHIHUAHUA Y POR SER RECURSOS ESTATALES, NO SE CONSIDERAN EN ESTE REPORTE.</t>
  </si>
  <si>
    <t>APORTACIÓN INICIAL:   MONTO: $500,000.00   FECHA: 15/12/2000
OBSERVACIONES: CON FECHA 17 DE JULIO DE 2015, EL ORGANO INTERNO DIO POR CONCLUIDA LA ORDEN DE AUDITORIA NO. 07/2015 CLAVE 370, AL FIDEICOMISO CORRESPONDIENTE AL EJERCICIO 2014.</t>
  </si>
  <si>
    <t>DESTINO: FINANCIAR O COMPLEMENTAR EL FINANCIAMIENTO DE PROYECTOS ESPECIFICOS DE INVESTIGACION, DE DESARROLLO TECNOLOGICO Y DE INNOVACION, LA CREACION Y MANTENIMIENTO DE INSTALACIONES DE INVESTIGACION, SU EQUIPAMIENTO, EL SUMINISTRO DE MATERIALES EL OTORGAMIENTO DE BECAS Y FORMACION DE RECURSOS HUMANOS ESPECIALIZADOS, LA GENERACION DE PROPIEDAD INTELECTUAL Y DE INVERSION ASOCIADA PARA SU POTENCIAL EXPLOTACION COMERCIAL, LA CREACION Y APOYO DE LAS UNIDADES DE VINCULACION Y TRANSFERENCIA DE CONOCIMIENTO, EL OTORGAMIENTO DE INCENTIVOS EXTRAORDINARIOS A LOS INVESTIGADORES QUE PARTICIPEN EN LOS PROYECTOS, Y OTROS PROPOSITOS DIRECTAMENTE VINCULADOS PARA PROYECTOS CIENTIFICOS, TECNOLOGICOS O DE INNOVACION APROBADOS.
CUMPLIMIENTO DE LA MISIÓN:
FINANCIAR O COMPLEMENTAR EL FINANCIAMIENTO DE PROYECTOS ESPECIFICOS DE INVESTIGACION, DE DESARROLLO TECNOLOGICO Y DE INNOVACION, LA CREACION Y MANTENIMIENTO DE INSTALACIONES DE INVESTIGACION, SU EQUIPAMIENTO, EL SUMINISTRO DE MATERIALES.</t>
  </si>
  <si>
    <t>DESTINO: APOYOS PARA LA INVESTIGACIÓN CIENTÍFICA Y TECNOLÓGICA DEL MUNICIPIO DE CIUDAD JUÁREZ.
CUMPLIMIENTO DE LA MISIÓN:
DURANTE EL PERIODO QUE SE INFORMA QUE NO HUBO APORTACIONES ADICIONALES Y NO SE REALIZARON NUEVAS APROBACIONES PARA EL DESARROLLO DE PROYECTOS.</t>
  </si>
  <si>
    <t>DESTINO: APOYOS PARA BENEFICIAR A LOS HIJOS DE LOS MIEMBROS DEL EMP QUE SUFRAN UNA INCAPACIDAD TOTAL O PERMANENTE O BIEN FALLEZCAN COMO CONSECUENCIA DE UN ACCIDENTE EN EL EJERCICIO DE SUS FUNCIONES.
CUMPLIMIENTO DE LA MISIÓN:
DURANTE 2016 SE APOYARON EN PROMEDIO A 33 HIJOS DE LOS MILITARES PERTENECIENTES AL EMP QUE SUFRIERON UNA INCAPACIDAD TOTAL O PERMANENTE O QUE FALLECIERON EN EL EJERCICIO DE SUS FUNCIONES, CORRESPONDIENTES A: NIVEL PREESCOLAR, PRIMARIA, SECUNDARIA, PREPARATORIA Y EQUIVALENTE Y A NIVEL PROFESIONAL. CABE SEÑALAR QUE NO ES POSIBLE PREVER EL NÙMERO DE BENEFICIARIOS QUE PUEDAN INCREMENTAR LA META.</t>
  </si>
  <si>
    <t>DESTINO: ATENDER EL PAGO DE HONORARIOS FIDUCIARIOS, HONORARIOS DE AUDITOR EXTERNO Y PAGO DE CONTINGENCIAS.
CUMPLIMIENTO DE LA MISIÓN:
SE CONTINUARÁ ADMINISTRANDO EL PATRIMONIO FIDEICOMITIDO Y ATENDIENDO LAS SOLICITUDES DE PAGO QUE INSTRUYA EL COMITÉ TÉCNICO PARA EL CUMPLIMIENTO DE LOS FINES PARA LOS QUE FUE CONSTITUIDO EL FDE. ASÍ COMO INCORPORAR LA ADMINISTRACIÓN DE BIENES, DERECHOS O PASIVOS CONTINGENTES QUE LE SEAN TRANSMITIDOS, TRATÁNDOSE DE ACTIVIDADES RESIDUALES PREVIA AUTORIZACIÓN DE COMITÉ TÉCNICO.</t>
  </si>
  <si>
    <t>DIRECCIÓN GENERAL DE RECURSOS MATERIALES, OBRA PÚBLICAY SERVICIOS GENERALES</t>
  </si>
  <si>
    <t>SON FINES DEL FIDEICOMISO QUE CON CARGO A SU PATRIMONIO SE CUBRAN LAS EROGACIONES QUE INSTRUYA LA DGRMOPSG GENERADAS CON MOTIVO DEL EJERCICIO DE LAS FUNCIONES DE CONSTRUCCIÓN, REMODELACION Y ACONDICIONAMIENTO QUE SEAN NECESARIAS PARA LLEVAR A CABO LAS OBRAS DE PROTECCION, CONSERVACION, RESTAURACION O MANTENIMIENTO DE PALACIO NACIONAL CONFORME A LOS ACUERDOS DE LA COMISION INTERINSTITUCIONAL Y EN TERMINOS DE LAS DISPOSICIONES APLICABLES</t>
  </si>
  <si>
    <t>DESTINO: GASTOS DE ADMINISTRACION, GASTOS DE VENTA Y GASTOS FINANCIEROS.
CUMPLIMIENTO DE LA MISIÓN:
SE APOYO LA DIVULGACION DE DIVERSAS MANIFESTACIONES ARTISTICAS EN MEXICO.</t>
  </si>
  <si>
    <t>APORTACIÓN INICIAL:   MONTO: $1,010,000.00   FECHA: 22/11/2006
OBSERVACIONES: FIDEICOMISO FORMALIZADO EN 2006, EN PROCESO DE EXTINCION. BANCOMEXT APORTÓ LA CANTIDAD DE $10,000.00 Y EL CENTRO MARIO MOLINA PARA ESTUDIOS ESTRATÉGICOS SOBRE ENERGÍA Y MEDIO AMBIENTE, A.C. (CMM) APORTÓ LA CANTIDAD DE $1,000,000.00; POR LO QUE LOS PORCENTAJES SON DEL 1% Y 99%, RESPECTIVAMENTE.</t>
  </si>
  <si>
    <t>DESTINO: SE REALIZARON PAGOS POR CONCEPTO DE INTERESES PEA A JUBILADOS.
CUMPLIMIENTO DE LA MISIÓN:
EN EL PERIODO QUE SE REPORTA SE EROGARON RECURSOS PARA CUMPLIMIENTO DE LA MISION Y FINES DEL FIDEICOMISO.</t>
  </si>
  <si>
    <t>DESTINO: PAGO DE OBLIGACIONES DERIVADAS DEL FONDO DE PENSIONES A AQUELLOS TRABAJADORES QUE INGRESEN A PRESTAR SUS SERVICIOS AL FIDEICOMITENTE EN FECHA POSTERIOR A LA ENTRADA EN VIGOR DE LAS CONDICIONES GENERALES DE TRABAJO DE 2009 A QUIENES LES SERA APLICABLE DE MANERA OBLIGATORIA AL PLAN DE PENSIONES DE CONTRIBUCION DEFINIDA, ASI COMO AQUELLOS TRABAJADORES QUE PRESTEN SUS SERVICIOS CONFORME A LO ESTABLECIDO EN LAS CONDICIONES GENERALES DE TRABAJO 1995, ANTERIORES A LAS CONDICIONES GENERALES DE TRABAJO 2009 QUE DEBAN MIGRAR AL PLAN DE PENSIONES DE CONTRIBUCION DEFINIDA.
CUMPLIMIENTO DE LA MISIÓN:
SE ADMINISTRA EL PATRIMONIO CON LA INTEGRACION DEL FONDO DE PENSIONES DE CONTRIBUCION DEFINIDA, SE RECIBEN LOS RECURSOS PARA SU INVERSIÓN Y ADMINISTRACIÓN.</t>
  </si>
  <si>
    <t>APORTACIÓN INICIAL:   MONTO: $100,000,000.00   FECHA: 05/10/2012
OBSERVACIONES: EL SALDO FINAL DEL EJERCICIO FISCAL ANTERIOR CORRESPONDE AL SALDO DEL PATRIMONIO PRESENTADO EN EL BALANCE GENERAL AL 31 DE DICIEMBRE DE 2015 DICTAMINADO POR EL AUDITOR EXTERNO. LOS EGRESOS ACUMULADOS EN EL PERIODO QUE SE REPORTA INCLUYE EFECTO NETO DE VALUACIÓN Y APLICACIONES AL PATRIMONIO PARA EL CUMPLIMIENTO DE SUS FINES. EL AUDITOR EXTERNO DESIGNADO POR LA SECRETARÍA DE LA FUNCIÓN PÚBLICA DICTAMINÓ LOS ESTADOS FINANCIEROS DEL 1 DE ENERO AL 31 DE DICIEMBRE DE 2015.</t>
  </si>
  <si>
    <t>APORTACIÓN INICIAL:   MONTO: $90,710,095.49   FECHA: 28/06/2002
OBSERVACIONES: LOS SALDOS SE INTEGRAN CON LA INFORMACIÓN RECIBIDA RESPONSABILIDAD DEL FIDUCIARIO SANTANDER SERFIN.</t>
  </si>
  <si>
    <t>DESTINO: NO APLICA
CUMPLIMIENTO DE LA MISIÓN:
GARANTIZAR EL CUMPLIMIENTO DE PAGO DEL CRÉDITO OTORGADO AL GOBIENRO DEL ESTADO DE MORELOS. MISIÓN QUE FUE CUMPLIDA.</t>
  </si>
  <si>
    <t>DESTINO: NO SE REALIZARON EROGACIONES.
CUMPLIMIENTO DE LA MISIÓN:
LA UNIDAD DE BANCA DE DESARROLLO ESTÁ REVISANDO LAS OPCIONES QUE PERMITAN LLEVAR A CABO LA TERMINACIÓN DEL MANDATO.</t>
  </si>
  <si>
    <t>APORTACIÓN INICIAL:   MONTO: $1.00   FECHA: 01/06/2006
OBSERVACIONES: CON OFICIO 5.1.-2359 DEL 2/OCT/2014, SE SOLICITÓ AL DIRECTOR DE LIQUIDACIÓN DE FNM INFORME A LA DGPOP DE LA SCT SOBRE EL PROCESO DE EXTINCIÓN DEL FIDEICOMISO 122 BENJAMÍN HILL, CON OFICIO DL/266/2014 DEL 1/DIC/2014 FNM INDICA QUE DEL F-122 SE LLEVÓ A CABO UN CENSO DE LOS INMUEBLES, Y SE RECABARON DIVERSOS DOCUMENTOS COMO: COPIA DE CONTRATOS CONVENIOS, ESCRITURAS, ENTRE OTROS, DICHA INFORMACIÓN FUE REMITIDA AL FIDUCIARIO DE BANOBRAS PARA SER COTEJADA Y COMPLEMENTADA A FIN DE DETERMINAR EL PATRIMONIO FIDEICOMITIDO Y LA SITUACIÓN JURIDICA QUE GUARDA PARA CONTINUAR CON EL TRÁMITE DE EXTINCIÓN TOTAL DEL F-122.</t>
  </si>
  <si>
    <t>APORTACIÓN INICIAL:   MONTO: $1.00   FECHA: 17/08/1987
OBSERVACIONES: BANOBRAS NO REPORTA DISPONIBILIDAD, EN VIRTUD DE NO HABER APORTACIONES DE RECURSOS PÚBLICOS.</t>
  </si>
  <si>
    <t>DESTINO: PAGOS POR CONCEPTO DE GUION MUSEOGRÁFICO, DIRECCIÓN TÉCNICA MUSEOLÓGICA Y MUSEOGRÁFICA, ESTUDIO DE GEORADAR, COORDINACIÓN Y REVISIÓN DEL PROYECTO EJECUTIVO, DESARROLLO DEL PROYECTO EJECUTIVO DE ARQUITECTURA, INGENIERÍA Y MUSEOGRAFÍA PARA LA CONSTRUCCIÓN DEL PABELLÓN AEROESPACIAL Y POR LA PRODUCCIÓN EDITORIAL DEL LIBRO "100 AÑOS DE LA AVIACIÓN EN MÉXICO", ESTUDIOS ANÁLISIS COSTO-EFICIENCIA, ESTUDIOS DE MECÁNICA DE SUELOS Y SONDEOS DE PERFORACIÓN, DESARROLLO CONCEPTUAL Y DISEÑO DIGITAL, PAGO HONORARIOS E IMPUESTOS.
CUMPLIMIENTO DE LA MISIÓN:
ESTUDIO DE MECÁNICA DE SUELOS Y SONDEOS DE PERFORACIÓN CONTINÚA PARA LOCALIZAR CON PRECISIÓN LAS OBRAS INDUCIDAS EN EL SUBSUELO DEL PREDIO EN DONDE SE REALIZARÁ LA CONSTRUCCIÓN DEL PABELLÓN AEROESPACIAL, ASÍ COMO ADECUACIÓN AL PROYECTO DE CIMENTACIÓN Y LA ACTUALIZACIÓN DEL PAQUETE DE LICITACIÓN Y ACTUALIZACIÓN DE LA JUSTIFICACIÓN ECONÓMICA, SE LLEVA UN 100% DE AVANCE FINANCIERO.</t>
  </si>
  <si>
    <t>DESTINO: CUBRIR GASTOS ADMINISTRATIVOS Y FONDO DE AHORRO DEL PERSONAL POR EL PERIODO DE NOVIEMBRE 2015 A OCTUBRE 2016.
CUMPLIMIENTO DE LA MISIÓN:
LA CREACION DE UN FONDO DE AHORRO EN BENEFICIO DEL PERSONAL DE EXPORTADORA DE SAL, S.A. DE C.V.</t>
  </si>
  <si>
    <t>DESTINO: OTORGAMIENTO DE BECAS Y GASTOS DE ADMINISTRACIÓN DE BECAS.
CUMPLIMIENTO DE LA MISIÓN:
LA TOTALIDAD DE LOS RECURSOS SE DESTINARA A BECAS PARA ESTUDIANTES, MAESTROS MEXICANOS QUE REALIZARÁN ESTUDIOS DE POSGRADO , ESTANCIA DE INVESTIGACIÓN E INTERCAMBIOS ACADÉMICOS PARA EL PROGRAMA "JÓVENES EN ACCIÓN".</t>
  </si>
  <si>
    <t>DESTINO: SE ESTUVO REPORTANDO ERRONEAMENTEDISPONBILIDAD DE LA CUENTA BANCARIA 0448066310 DE BBV BANCOMER, MISMA QUE NO ESTA APERTURADA A NOMBRE DEL FIDICOMISO SUPERA, NI AL DE LA FIDUCIARIA BANCOMER, ESTA CUENTA ESTA APERTURADA A NOMBRE DE LA ASOCIACION NACIONAL DE UNIVERSIDADES E INSTITUCIONES DE EDUCACION SUPERIOR DE LA REPUBLICA MEXICANA, A.C., POR LO QUE LOS $2,057,486.54, SON RECURSOS DE ANUIES, A.C. Y NO DEL FIDEICOMISO SUPERA, SE ANEXA ESTA CUENTA BANCARIO.
CUMPLIMIENTO DE LA MISIÓN:
SE TIENE UN CUMPLIMIENTO GENERAL</t>
  </si>
  <si>
    <t>APORTACIÓN INICIAL:   MONTO: $32,978,793.00   FECHA: 18/12/2001
OBSERVACIONES: NINGUNA</t>
  </si>
  <si>
    <t>APORTACIÓN INICIAL:   MONTO: $60,000,000.00   FECHA: 14/10/2009
OBSERVACIONES: SE INFORMA QUE LA CUENTA DEL FIDEICOMISO PRESENTA UN SALDO EN "CEROS", A LA FECHA NO SE HAN RECIBIDO ESTADOS DE CUENTA POR PARTE DEL BENEFICIARIO.</t>
  </si>
  <si>
    <t>APORTACIÓN INICIAL:   MONTO: $1,229,400.00   FECHA: 04/10/1991
OBSERVACIONES: EL 30/03/2001 SE SUSCRIBIÓ EL CONVENIO DE EXTINCIÓN DEL CONTRATO DE FIDEICOMISO. EL 19/12/2005, SE ENVIÓ SOLICITUD DE BAJA DE LA CLAVE DE REGISTRO A LA SHCP ASIGNANDOLE ÉSTA EL FOLIO 2345. A SOLICITUD DE LA SHCP SE ENVIÓ INFORMACIÓN ACLARATORIA DEL FONCA A TRAVÉS DEL PIPP, CON NO. DE CLAVE 2345. SE SOLICITÓ UNA REUNIÓN CON LA PARTICIPACIÓN DE LA SEP, SHCP, SFP Y EL ENTONCES CNCA A FIN DE REVISAR LA INFORMACIÓN PARA LA CONCLUSIÓN DE BAJA DE LA CLAVE, ESTÁ SIN AVANCE EL PROCESO</t>
  </si>
  <si>
    <t>DESTINO: PROGRAMAS DEDICADOS AL MEJORAMIENTO DEL SISTEMA DE DRENAJE Y SANEAMIENTO DEL VALLE DE MÉXICO.
CUMPLIMIENTO DE LA MISIÓN:
EN EL CASO DEL TÚNEL EMISOR PONIENTE II SE LLEGÓ A UN AVANCE FÍSICO DEL 38% Y DEL TÚNEL CANAL GENERAL SE TIENE UN AVANCE DEL 11.99%, SIENDO ESTOS DOS PROYECTOS DE INVERSIÓN LOS PRINCIPALES.</t>
  </si>
  <si>
    <t>DESTINO: SIN COMENTARIOS
CUMPLIMIENTO DE LA MISIÓN:
SE ENCUENTRA EN PROCESO DE REVISION EL CONVENIO DE EXTINCIÓN DEL FIDEICOMISO. SE IDENTIFICARON 105 INMUEBLES PENDIENTES DE TRANSMITIR.</t>
  </si>
  <si>
    <t>DESTINO: PAGAR GASTOS PREVIOS DE PROYECTOS PIDIREGAS Y ADQUIRIR TURBOGENERADORES PARA PROYECTOS CRÍTICOS.
CUMPLIMIENTO DE LA MISIÓN:
PARA EL AÑO 2016 SE TIENE PROGRAMADO CONVOCAR 32 PROYECTOS PIDIREGAS. ASIMISMO, CONCLUIR CON EL PROCESO DE ADQUISICIÓN DE LOS TURBOGENERADORES PARA LA CC AGUA PRIETA PRIETA II.</t>
  </si>
  <si>
    <t>CORPORACIÓN DE SERVICIOS AL TURISTA ÁNGELES VERDES</t>
  </si>
  <si>
    <t>DESTINO: EL PAGO DE LA PRIMA DE ANTIGÜEDAD DE LOS TRABAJADORES. LO REPORTADO COMO ENTEROS A LA TESOFE CORRESPONDE AL PAGO DE IVA
CUMPLIMIENTO DE LA MISIÓN:
GARANTIZAR EL PAGO DE PRIMAS DE ANTIGÜEDAD A LOS TRABAJADORES DEL HOTEL CAMINO REAL OAXACA (EXCONVENTO DE SANTA CATARINA).</t>
  </si>
  <si>
    <t>DESTINO: EGRESOS PARA CUBRIR: MATERALES, VIATICOS Y PERSONAL SUBCONTRATDO TODOS LOS GASTOS SON CUBIERTOS CON LOS PROPIOS SALDOS DE LOS PROYECTOS EN EJECUCION, CUYA APORTACION SE REALIZO EN 2015.
CUMPLIMIENTO DE LA MISIÓN:
DURANTE ESTE TRIMESTRE SE CONTINUO CON EL DESARROLLO DE PROYECTOS EXTERNOS. LOS GASTOS EJERCIDOS SE REALIZARON EN APEGO A LA MISIÓN Y FINES DEL FIDEICOMISO.</t>
  </si>
  <si>
    <t>DESTINO: PAGO DE LIQUIDACION DE PERSONAL ACADEMICO SEGUN ACTA AUTORIZADA HONORARIOS AL FIDUCIARIO POR EL PERIODO ENERO-MARZO 2016
CUMPLIMIENTO DE LA MISIÓN:
DURANTE EL PERIODO REGISTRARON EROGACIONES POR LA LIQUIDACION DE PERSONAL ACADEMICO DEL CENTRO POR CUMPLIR SUS AÑOS DE SERVICIO EN EL CENTRO ASI COMO LOS HONORARIOS POR MANEJO DEL FIDEICOMISO</t>
  </si>
  <si>
    <t>APORTACIÓN INICIAL:   MONTO: $10,000.00   FECHA: 06/11/2000
OBSERVACIONES: SIN OBSERVACIONES</t>
  </si>
  <si>
    <t>APORTACIÓN INICIAL:   MONTO: $10,559.00   FECHA: 17/11/2003
OBSERVACIONES: SIN OBSERVACIONES</t>
  </si>
  <si>
    <t>APORTACIÓN INICIAL:   MONTO: $10,000.00   FECHA: 20/10/2005
OBSERVACIONES: ---LA DISPONIBILIDAD QUE SE REPORTO EN EL RENGLÓN ANTERIOR ES DEL EJERCICIO 2014.</t>
  </si>
  <si>
    <t>DESTINO: APOYOS PARA LA INVESTIGACION CIENTIFICA Y TECNOLOGICA DEL SECTOR SALUD.
CUMPLIMIENTO DE LA MISIÓN:
INFORMACIÓN NO ACTUALIZADA POR EL SECRETARIO ADMINISTRATIVO.</t>
  </si>
  <si>
    <t>DESTINO: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 EL FIDEICOMISO.
CUMPLIMIENTO DE LA MISIÓN:
ESTA INFORMACIÓN NO FUE ACTUALIZADA POR EL SECRETARIO ADMINISTRATIVO.</t>
  </si>
  <si>
    <t>DESTINO: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 GASTOS COMPLEMENTARIOS ALA ADECUACION DEL INMUEBLE SEDE POUSSIN
CUMPLIMIENTO DE LA MISIÓN: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t>
  </si>
  <si>
    <t>APORTACIÓN INICIAL:   MONTO: $18,050.00   FECHA: 07/11/2000
OBSERVACIONES: EL SALDO DE "APORTACIONES DE RECURSOS FISCALES", "APORTACIONES DE RECURSOS PROPIOS (PÚBLICOS FEDERALES)", " OTRAS APORTACIONES", "OTROS PRODUCTOS Y BENEFICIOS", "ENTEROS A LA TESOFE" POR LA CANTIDAD DE $0.00 (CERO PESOS MN) RESPECTIVAMENTE, OBEDECE A QUE ESTE FIDEICOMISO NO HA RECIBIDO DURANTE ESTE PERIODO CANTIDAD ALGUNA POR ESTOS CONCEPTOS, NO SE HAN REALIZADO EROGACIONES ACUMULADAS NI ENTEROS A LA TESOFE. EL SALDO DE DISPONIBILIDAD A DICIEMBRE DE 2014 CORRESPONDE A LA DISPONIBILIDAD PATRIMONIAL FINAL DE ESE EJERCICIO.</t>
  </si>
  <si>
    <t>DESTINO: LA ADMINISTRACIÓN DE LOS RECURSOS QUE CONSTITUYEN EL PATRIMONIO FIDEICOMITIDO A EFECTO QUE SE DESTINEN A FOMENTAR Y CANALIZAR APOYOS A LAS INVESTIGACIONES CIENTÍFICAS Y DESARROLLOS TECNOLÓGICOS DE INTERÉS PARA EL ESTADO LIBRE Y SOBERANO DE TLAXCALA.
CUMPLIMIENTO DE LA MISIÓN:
LA INFORMACIÓN ADMINISTRATIVA NO FUE ACTUALIZADA POR EL SECRETARIO ADMINISTRATIVO.</t>
  </si>
  <si>
    <t>DESTINO: APOYOS PARA LA INVESTIGACION CIENTIFICA Y TECNOLOGICA DEL ESTADO DE BAJA CALIFORNIA SUR
CUMPLIMIENTO DE LA MISIÓN:
EL SECRETARIO ADMINISTRATIVO NO ACTUALIZÓ ESTOS DATOS.</t>
  </si>
  <si>
    <t>DESTINO: APOYOS A LA INVESTIGACION CIENTIFICA Y TECNOLOGICA DEL ESTADO DE TABASCO
CUMPLIMIENTO DE LA MISIÓN:
LA SECRETARIA ADMINISTRATIVA NO ACTUALIZÓ ESTA INFORMACIÓN.</t>
  </si>
  <si>
    <t>DESTINO: APOYOS PARA LA INVESTIGACION CIENTIFICA Y TECNOLOGICA DEL ESTADO DE SINALOA.
CUMPLIMIENTO DE LA MISIÓN:
EL SECRETARIO ADMINISTRATIVO NO ACTUALIZÓ ESTOS DATOS.</t>
  </si>
  <si>
    <t>DESTINO: APOYOS PARA LA INVESTIGACION CIENTIFICA Y TECNOLOGICA DEL DISTRITO FEDERAL.
CUMPLIMIENTO DE LA MISIÓN:
LA SECRETARIA ADMINISTRATIVA NO ACTUALIZÓ ESTE DATO.</t>
  </si>
  <si>
    <t>DESTINO: APOYOS PARA LA INVESTIGACIÓN CIENTÍFICA Y TECNOLÓGICA DEL MUNICIPIO DE LA PAZ, BAJA CALIFORNIA SUR.
CUMPLIMIENTO DE LA MISIÓN:
INFORMACIÓN ADMINISTRTIVA NO ACTUALIZADA POR EL SECRETARIO ADMINISTRATIVO</t>
  </si>
  <si>
    <t>APORTACIÓN INICIAL:   MONTO: $2,964,500.00   FECHA: 31/10/2000
OBSERVACIONES: APORTACIONES AL "GTC" DE CANARIAS, ESPAÑA, PARA LA PARTICIPACIÓN CIENTÍFICA. EN EL SISTEMA DEL PROCESO INTEGRAL DE PROGRAMACIÓN Y PRESUPUESTO "PIPP" DEL EJERCICIO 2016, SE ENCUENTRA REGISTRADA DE LA CLAVE DEL CONTRATO ANÁLOGO.</t>
  </si>
  <si>
    <t>COMISIÓN REGULADORA DE ENERGÍA</t>
  </si>
  <si>
    <t>COMISIÓN NACIONAL DE HIDROCARBUROS</t>
  </si>
  <si>
    <t>ENTIDADES NO SECTORIZADAS</t>
  </si>
  <si>
    <t>APORTACIÓN INICIAL:   MONTO: $1,036,528.00   FECHA: 17/07/1991
OBSERVACIONES: EL SALDO FINAL DEL EJERCICIO 2015 REPORTADO EN EL CUARTO TRIMESTRE, FUERON CIFRAS PREVIAS AL DICTAMEN Y LA REPORTADA EN ESTE TRIMESTRE COMO SALDO FINAL DEL EJERCICIO ANTERIOR SON CIFRAS DICTAMINADAS.</t>
  </si>
  <si>
    <t>APORTACIÓN INICIAL:   MONTO: $10,553,923.00   FECHA: 01/02/1983
OBSERVACIONES: -</t>
  </si>
  <si>
    <t>APORTACIÓN INICIAL:   MONTO: $2,031,169,428.84   FECHA: 30/06/1999
OBSERVACIONES: EN 2016 LAS PARTIDAS CORRESPONDIENTES A DEUDORES DIVERSOS Y ACREEDORES DIVERSOS (NO IDENTIFICADOS) SE INCLUYEN EN EL FLUJO DE EFECTIVO, CUYO SALDO ES COINCIDENTE CON LA SUMA DE LOS RUBROS DE BANCOS E INVERSIONES, PARTIDAS QUE SE ELIMINAN EN EL RESUMEN PARA EFECTOS DE DETERMINACIÓN DE LA DISPONIBILIDAD DEL FIDEICOMISO.</t>
  </si>
  <si>
    <t>DESTINO: IMPUESTOS DIVERSOS Y HONORARIOS.
CUMPLIMIENTO DE LA MISIÓN:
EL FIDEICOMISO CUENTA CON RECURSOS QUE CONSTITUYEN FONDOS DE GARANTIA QUE PERMITIRAN ACCEDER A CREDITOS A DIVERSAS PYMES.</t>
  </si>
  <si>
    <t>DESTINO: PENSIONES, JUBILACIONES, VALES DE DESPENSA, HONORARIOS MEDICOS, DEPORTIVOS, VIUDEZ Y ORFANDAD, MEDICINAS, HOSPITALES, REEMBOLSOS POR GASTOS MEDICOS, PRIMAS DE ANTIGUEDAD Y FONDO DE AHORRO PARA JUBILADOS.
CUMPLIMIENTO DE LA MISIÓN:
SE PAGARON EN EL PERIODO REPORTADO, PENSIONES, JUBILACIONES, VALES DE DESPENSA, HONORARIOS MEDICOS, DEPORTIVOS, VIUDEZ Y ORFANDAD, MEDICINAS, HOSPITALES, REEMBOLSOS POR GASTOS MEDICOS, PRIMAS DE ANTIGUEDAD Y FONDO DE AHORRO PARA JUBILADOS.</t>
  </si>
  <si>
    <t>DESTINO: EN EL PERIODO QUE SE REPORTA NO SE REALIZARON EGRESOS.
CUMPLIMIENTO DE LA MISIÓN:
EN EL PERIODO QUE SE REPORTA SE CUMPLEN LA MISION Y FINES DEL FIDEICOMISO.</t>
  </si>
  <si>
    <t>APORTACIÓN INICIAL:   MONTO: $37,000,000.00   FECHA: 07/09/2009
OBSERVACIONES: SE INFORMA QUE LA CUENTA DEL FIDEICOMISO PRESENTA UN SALDO EN "CEROS", ASÍMISMO, SE ANEXA CONVENIO DE EXTINCIÓN, POR LO QUE SE SOLICITA LA BAJA DEL FIDEICOMISO.</t>
  </si>
  <si>
    <t>APORTACIÓN INICIAL:   MONTO: $5,000,000.00   FECHA: 22/10/2009
OBSERVACIONES: SE INFORMA QUE LA CUENTA DEL FIDEICOMISO PRESENTA UN SALDO EN "CEROS", ASIMISMO SE INTEGRA EL CONVENIO DE EXTINCIÓN DEL CONTRATO DE FIDEICOMISO, POR LO QUE SE SOLICITA LA BAJA DEL FIDEICOMISO.</t>
  </si>
  <si>
    <t>APORTACIÓN INICIAL:   MONTO: $10,000,000.00   FECHA: 12/10/2009
OBSERVACIONES: LA CUENTA SE PRESENTA EN CEROS AL 21 DE DICIEMBRE DE 2014</t>
  </si>
  <si>
    <t>APORTACIÓN INICIAL:   MONTO: $2,202,000.00   FECHA: 14/03/1994
OBSERVACIONES: POR DISPOSICIÓN DE LA SHCP Y PARA DAR CUMPLIMIENTO A LA NORMATIVIDAD, SE INTEGRAN A LAS CIFRAS DE LA SECRETARÍA DE CULTURA A LAS DE LA UNAM POR CONCEPTO DE APORTACIONES POR SER AMBOS RECURSOS PÚBLICOS FEDERALES Y SE DETALLA SU COMPOSICIÓN EN LOS ESTADOS FINANCIEROS Y EN LAS CIFRAS CONCILIADORAS.</t>
  </si>
  <si>
    <t>DESTINO: CONSTITUIR CON RECURSOS PROPIOS, EL FONDO PARA EL PAGO DE PENSIONES AL PERSONAL DEL INSTITUTO DEL FONDO NACIONAL PARA EL CONSUMO DE LOS TRABAJADORES (INFONACOT).
CUMPLIMIENTO DE LA MISIÓN:
ES UN FIDEICOMISO NO CONSIDERADO ENTIDAD Y SIN ESTRUCTURA. EL MONTO DE LOS RECURSOS FIDEICOMITIDOS SE ESTABLECE EN BASE A VALUACIÓN ACTUARIAL DE LAS OBLIGACIONES LABORALES, PRACTICADA ANUALMENTE POR DESPACHO INDEPENDIENTE, CON BASE EN EL CONTRATO COLECTIVO DE TRABAJO, EL REGLAMENTO DE PENSIONES Y JUBILACIONES DEL INFONACOT Y EL BOLETIN D-3 DE LOS PRINCIPIOS DE CONTABILIDAD GENERALMENTE ACEPTADOS. EN ESTE TRIMESTRE, SE REPORTAN RETIRO POR CONCEPTO DE PAGO DE PENSIONES Y JUBILIACIONES.</t>
  </si>
  <si>
    <t>DESTINO: CONSTITUIR CON RECURSOS PROPIOS, EL FONDO PARA EL PAGO DE PRIMAS DE ANTIGÜEDAD AL PERSONAL DEL INSTITUTO DEL FONDO NACIONAL PARA EL CONSUMO DE LOS TRABAJADORES (INFONACOT).
CUMPLIMIENTO DE LA MISIÓN:
ES UN FIDEICOMISO NO CONSIDERADO ENTIDAD Y SIN ESTRUCTURA. EL MONTO DE LOS RECURSOS FIDEICOMITIDOS SE ESTABLECE EN BASE A VALUACIÓN ACTUARIAL DE LAS OBLIGACIONES LABORALES, PRACTICADA ANUALMENTE POR DESPACHO INDEPENDIENTE, CON BASE EN EL CONTRATO COLECTIVO DE TRABAJO, EL REGLAMENTO DE PENSIONES Y JUBILACIONES DEL INFONACOT Y EL BOLETIN D-3 DE LOS PRINCIPIOS DE CONTABILIDAD GENERALMENTE ACEPTADOS. EN ESTE TRIMESTRE, SE REPORTAN RETIRO POR CONCEPTO DE PAGO DE PRIMAS DE ANTIGUEDAD.</t>
  </si>
  <si>
    <t>DESTINO: OTORGAR CRÉDITOS PARA LA ADQUISICIÓN DE PREDIOS RÚSTICOS EN EL ESTADO DE CHIAPAS. LOS INGRESOS QUE SE REPORTAN CORRESPONDEN A INTERESES, Y LOS EGRESOS A COMISIONES PAGADAS Y GASTOS DE ADMINISTRACIÓN Y PROMOCIÓN. EL RUBRO DE EGRESOS ACUMULADOS EN EL PERIODO CONTIENE PASIVO GENERADO EN EL MES DE DICIEMBRE 2015 PAGADO EN EL EJERCICIO 2016, QUE NO SE REFLEJA EN ESTADO DE RESULTADOS.
CUMPLIMIENTO DE LA MISIÓN: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t>
  </si>
  <si>
    <t>APORTACIÓN INICIAL:   MONTO: $1,000,000.00   FECHA: 26/11/1992
OBSERVACIONES: LOS RECURSOS DEL FIDEICOMISO SE FISCALIZAN A TRAVÉS DE LA SECRETARÍA DE LA FUNCIÓN PÚBLICA (SFP), LA ÚLTIMA REVISIÓN SE LLEVÓ A CABO A TRAVÉS DEL DESPACHO EXTERNO LEBRIJA ÁLVAREZ, DESIGNADO POR LA SFP, PARA EL EJERCICIO 2015.</t>
  </si>
  <si>
    <t>APORTACIÓN INICIAL:   MONTO: $100,000,000.00   FECHA: 03/08/2009
OBSERVACIONES: EL SALDO AL CIERRE DEL EJERCICIO FISCAL ANTERIOR ES DE $2'868,607,210.73 REPRESENTA EL PATRIMONIO TOTAL DEL EJERCICIO. LOS INGRESOS AL MANDATO, SON PROVENIENTES DEL FIDEICOMISO 1928 Y DEL PRESUPUESTO DE EGRESOS DE LA FEDERACIÓN; EN DICHOS ESTADOS FINANCIEROS LOS PAGOS DE ENTEROS A LA TESOFE POR CUMPLIMIENTO DE DISPOSICIONES DE AUDITORIA SON APLICADOS AL PATRIMONIO DIRECTAMENTE.</t>
  </si>
  <si>
    <t>DIRECCIÓN GENERAL DE DISTRIBUCIÓN Y COMERCIALIZACIÓN DE ENERGÍA ELÉCTRICA Y VINCULACIÓN SOCIAL</t>
  </si>
  <si>
    <t>TOM</t>
  </si>
  <si>
    <t>CENTRO NACIONAL DE CONTROL DE ENERGÍA</t>
  </si>
  <si>
    <t>201618TOM01588</t>
  </si>
  <si>
    <t>FONDO DE CAPITAL DE TRABAJO DEL CENACE</t>
  </si>
  <si>
    <t>SON FINES DEL FIDEICOMISO RECIBIR, ADMINISTRAR Y APLICAR LOS RECURSOS PROVENIENTES DE LAS PERSONAS QUE DE MANERA DIRECTA O INDIRECTA FORMEN PARTE DEL SECTOR ELÉCTRICO, SEGÚN SE DEFINE EN LA LEY DE LA INDUSTRIA ELÉCTRICA, LAS BASES DEL MERCADO ELÉCTRICO, Y DEMÁS DISPOSICIONES QUE EMANEN DE ÉSTAS, QUE DERIVEN DE LAS OPERACIONES DEL MERCADO ELÉCTRICO MAYORISTA DE CONFORMIDAD CON LAS DISPOSICIONES APLICABLES, PARA LO CUAL EL FIDUCIARIO, DE MANERA ENUNCIATIVA MÁS NO LIMITATIVA, DEBERÁ (I) RECIBIR Y ADMINISTRAR LOS RECURSOS QUE SE APORTEN AL FIDEICOMISO; (II) CONSERVARLOS EN PROPIEDAD PARA SU POSTERIOR APLICACIÓN CONFORME A LAS INSTRUCCIONES QUE RECIBA DEL FIDEICOMITENTE O DEL COMITÉ TÉCNICO; (III) APERTURAR LAS CUENTAS BANCARIAS QUE SEAN NECESARIAS PARA DAR CUMPLIMIENTO A LOS FINES DEL PRESENTE FIDEICOMOSO.</t>
  </si>
  <si>
    <t>APORTACIÓN INICIAL:   MONTO: $100,000.00   FECHA: 22/11/1996
OBSERVACIONES: NO HAY OBSERVACIONES</t>
  </si>
  <si>
    <t>APORTACIÓN INICIAL:   MONTO: $100,000.00   FECHA: 14/11/2000
OBSERVACIONES: NO EXISTEN OBSERVACIONES</t>
  </si>
  <si>
    <t>DESTINO: EL ORIGEN DE LOS RECURSOS QUE CONFORMAN EL PATRIMONIO DEL FIDEICOMISO DE CIENCIA Y TECNOLOGÍA DEL CIATEC, A. C. SON RECURSOS AUTOGENERADOS O PROPIOS LOS CUALES SE OBTIENEN A TRAVÉS DE LA PRESTACIÓN DE LOS SERVICIOS Y EL DESARROLLO DE PROYECTOS DE INVESTIGACIÓN QUE COMERCIALIZA LA ENTIDAD. LOS RECURSOS PROPIOS QUE SE TRANSFIEREN AL FIDEICOMISO SE EMPLEAN O DESTINAN A LA INFRAESTRUCTURA Y AL EQUIPAMIENTO DE LAS ÁREAS SUSTANTIVAS, PARA IMPULSAR EL DESARROLLO DE PROYECTOS DE ALTO IMPACTO O RELEVANCIA QUE PRODUCEN MÁS RECURSOS AUTOGENERADOS.
CUMPLIMIENTO DE LA MISIÓN:
SE DA FORTALECIMIENTO A: LA INFRAESTRUCTURA DE PROYECTOS SUSTANTIVOS, A TECNOLOGÍAS DE INFORMACIÓN Y RESPALDO PARA LA OPERACIÓN DE LOS EQUIPOS. ADEMÁS SE HA BRINDADO EL APOYO A LOS PROYECTOS DE DESARROLLO TECNOLÓGICO DE CIATEC, A.C.</t>
  </si>
  <si>
    <t>APORTACIÓN INICIAL:   MONTO: $30,000.00   FECHA: 15/11/2011
OBSERVACIONES: SIN OBSERVACIONES</t>
  </si>
  <si>
    <t>DESTINO: INFORMACIÓN NO ACTUALIZADA POR EL SECRETARIO ADMINISTRATIVO.
CUMPLIMIENTO DE LA MISIÓN:
INFORMACIÓN NO ACTUALIZADA POR EL SECRETARIO ADMINISTRATIVO.</t>
  </si>
  <si>
    <t>FOMENTAR Y CANALIZAR APOYOS A LAS INVESTIGACIONES CIENTÍFICAS, LOS DESARROLLOS TECNOLÓGICOS Y LOS PROYECTOS DE INNOVACIÓN DE INTERÉS PARA EL ESTADO.</t>
  </si>
  <si>
    <t>FOMENTAR Y CANALIZAR APOYOS A LAS INVESTIGACIONES CIENTÍFICAS, LOS DESARROLLOS TECNOLÓGICOS, ASÍ COMO LOS PROYECTOS DE INNOVACIÓN DE INTERÉS PARA EL ESTADO.</t>
  </si>
  <si>
    <t>FOMENTAR Y CANALIZAR APOYOS A LAS INVESTIGACIONES CIENTÍFICAS, LOS DESARROLLOS TECNOLÓGICOS Y LOS PROYECTOS DE INNOVACIÓN QUE SEAN DE INTERÉS PARA EL ESTADO.</t>
  </si>
  <si>
    <t>APOYAR LA REALIZACIÓN DE PROYECTOS CIENTÍFICOS, TECNOLÓGICOS Y DE INNOVACIÓN QUE RESPONDAN A NECESIDADES ESTABLECIDAS POR LA ENTIDAD FEDERATIVA PARA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ZACATECAS.</t>
  </si>
  <si>
    <t>FOMENTAR Y CANALIZAR APOYOS A LAS INVESTIGACIONES CIENTÍFICAS Y LOS DESARROLLOS TECNOLÓGICOS, ASÍ COMO A LOS DE INNOVACIÓN DE INTERÉS PARA EL ESTADO.</t>
  </si>
  <si>
    <t>FOMENTAR Y CANALIZAR A LAS INVESTIGACIONES CIENTIFICAS Y LOS DESARROLLOS TECNOLOGICOS, ASÍ COMO LOS PROYECTOS DE INNOVACIÓN DE INTERES DEL ESTADO DE MEXICO.</t>
  </si>
  <si>
    <t>APOYAR LA REALIZACIÓN DE PROYECTOS CIENTÍFICOS, TECNOLÓGICOS Y DE INNOVACIÓN QUE RESPONDAN A NECESIDADES Y OPORTUNIDADES ESTRATÉGICAS QUE CONTRIBUYAN AL DESARROLLO ECONÓMICO Y SOCIAL SUSTENTABLE, EN EL ESTADO.</t>
  </si>
  <si>
    <t>DESTINO: APOYOS PARA INVESTIGACION CIENTIFICA Y TECNOLOGICA DEL MUNICIPIO DE PUEBLA, PUE.
CUMPLIMIENTO DE LA MISIÓN:
INFORMACIÓN NO ACTUALIZADA POR LA SECRETARIA ADMINISTRATIVA.</t>
  </si>
  <si>
    <t>FOMENTAR Y CANALIZAR APOYOS PARA LA REALIZACIÓN DE INVESTIGACIONES CIENTÍFICAS Y/O TECNOLÓGICAS, DE INNOVACIÓN Y DESARROLLOS TECNOLÓOGICOS; FORMACIÓN Y DESARROLLO DE RECURSOS HUMANOS ESPECIALIZADOS; DIVULGACIÓN CIENTÍFICA Y TECNOLÓGICAS, Y DESARROLLO TECNOLÓGICO E INFRAESTRUCTURA DE INVESTIGACIÓN Y DESARROLLO, CON EL PROPOSITO DE CONTRIBUIR AL DESARROLLO ECONÓMICO Y SOCIAL DEL ESTADO.</t>
  </si>
  <si>
    <t>DESTINO: EROGACIONES SE REALIZAN CONFORME A LAS ESTIMACIONES Y PAGO DE LOS TRABAJOS POR LOS CONTRATOS RELACIONADOS CON LA CONSTRUCCIÓN Y EQUIPAMIENTO DE LA UNIDAD INFOTEC AGUASCALIENTES; DE ACUERDO CON EL OBJETO DEL FIDEICOMISO QUE ES FINANCIAR O COMPLEMENTAR FINANCIAMIENTO DE PROYECTOS ESPECIFICOS DE INVESTIGACION, DE DESARROLLO TECNOLOGICO Y DE INNOVACION, ASI COMO LA CREACION Y MANTENIMIENTO DE INSTALACIONES DE INVESTIGACION, SU EQUIPAMENTO, EL SUMINISTRO DE MATERIALES, EL OTORGAMIENTO DE BECAS Y FORMACION DE RECURSOS HUMANOS Y ESPECIALIZADOS, LA GENERACION DE PROPIEDAD INTELECTUAL Y DE INVERSION ASOCIADA PARA SU POTENCIAL EXPLOTACION COMERCIAL, LA CREACION Y APOYO DE LAS UNIDADES DE VINCULACION Y TRANSFERENCIA DEL CONOCIMIENTO, EL OTORGAMIENTO DE INCENTIVOS EXTRAORDINARIOS A LOS INVESTIGADORES DEL FIDEICOMITENTE QUE PARTICIPEN EN LOS PROYECTOS Y OTROS PROPOSITOS DIRECTAMENTE VINCULADOS PARA PROYECTOS CIENTIFICOS, TECNOLOGICOS O DE INNOVACION APROBADOS, ASI COMO LA CONTRATACION DE PERSONAL POR TIEMPO DETERMINADO PARA PROYECTOS CIENTIFICOS, TECNOLOGICOS O DE INNOVACION.
CUMPLIMIENTO DE LA MISIÓN:
LA SEDE DE INFOTEC EN AGUASCALIENTES SE ENCUENTRA EN OPERACION, EL CENTRO DE DATOS Y EL CENTRO DE INVESTIGACION Y DOCENCIA.</t>
  </si>
  <si>
    <t>FIDEICOMISO DE LA COMISIÓN REGULADORA DE ENERGÍA</t>
  </si>
  <si>
    <t>SON FINES DEL “FIDEICOMISO” DE CONFORMIDAD CON LO DISPUESTO POR EL DÉCIMO SEGUNDO TRANSITORIO DEL “DECRETO” Y EL ARTÍCULO 31 DE LA “LORCME”, QUE EL “FIDUCIARIO” RECIBA LOS RECURSOS CORRESPONDIENTES A LOS INGRESOS PROPIOS EXCEDENTES GENERADOS POR LA “CRE” DURANTE EL RESPECTIVO EJERCICIO FISCAL, HASTA POR EL LÍMITE ESTABLECIDO EN DICHAS DISPOSICIONES, PARA DESTINARLOS EN POSTERIORES EJERCICIOS FISCALES A CUBRIR LOS GASTOS NECESARIOS PARA CUMPLIR CON LAS FUNCIONES DE LA “CRE” CONFORME A SU PRESUPUESTO AUTORIZADO, RESPETANDO LOS PRINCIPIOS A QUE HACE REFERENCIA EL ARTÍCULO 134 DE LA “CONSTITUCIÓN”.</t>
  </si>
  <si>
    <t>FIDEICOMISO DE LA COMISION NACIONAL DE HIDROCARBUROS</t>
  </si>
  <si>
    <t>SON FINES DEL FIDEICOMISO DE CONFORMIDAD CON LO DISPUESTO POR EL DECIMO SEGUNDO TRANSITORIO DEL DECRETO Y EL ARTICULO 31 DE LA LORCME, QUE EL FIDUCIARIO RECIBA LOS RECURSOS CORRESPONDIENTES A LOS INGRESOS PROPÍOS EXCEDENTES GENERADOS POR LA COMISION NACIONAL DE HIDROCARBUROS (CNH) DURANTE EL RESPECTIVO EJERCICIO FISCAL, HASTA POR EL LIMITE ESTABLECIDO EN DICHAS DISPOSICIONES, PARA DESTINARLOS EN POSTERIORES EJERCICIOS FISCALES A CUBRIR LOS GASTOS NECESARIOS PARA CUMPLIR CON LAS FUNCIONES DE LA CNH CONFORME A SU PRESUPUESTO AUTORIZADO, RESPETANDO LOS PRINCIPIOS A QUE HACE REFERENCIA EL ARTICULO 134 DE LA CONSTITUCION.</t>
  </si>
  <si>
    <t>APORTACIÓN INICIAL:   MONTO: $1,050,137,761.00   FECHA: 28/12/2015
OBSERVACIONES: EL 22 DE DICIEMBRE DE 2015 SE FIRMÓ EL CONTRATO CON EL BANCO NACIONAL DEL EJÉRCITO, FUERZA AÉREA Y ARMADA, S.N.C. COMO ADMINISTRADOR FIDUCIARIO DEL FIDEICOMISO PUBLICO DE ADMINISTRACIÓN Y PAGO PARA FINANCIAR UN PRESUPUESTO TOTAL QUE LE PERMITA CUMPLIR CON SUS ATRIBUCIONES (COBERTURA DE GASTOS NECESARIOS PARA CUMPLIR CON SUS FUNCIONES EN POSTERIORES EJERCICIOS)</t>
  </si>
  <si>
    <t>APORTACIÓN INICIAL:   MONTO: $18,000,000.00   FECHA: 30/11/2012
OBSERVACIONES: SE CAMBIO EL SALDO CONTABLE POR EL DE FLUJO DE EFECTIVO AL 31 DE DICIEMBRE 2014 SE REALIZAN CAMBIOS PARA ATENDER RECOMENDACIÓN 14-0-04100-02-0050-01-001 DE LA AUDITORIA FINANCIERA Y DE CUMPLIMIENTO 14-0-04100-02-0050 ASF EJERCICIO 2014</t>
  </si>
  <si>
    <t>DESTINO: SE UTILIZAN PARA LA EJECUCIÓN DE 32 PROYECTOS DE LAS 10 DIFERENTES SUBCUENTAS QUE PARTICIPAN EN EL FIDEICOMISO, Y PARA SUFRAGAR LOS COSTOS DE PROGRAMAS,PROYECTOS Y ACTIVIDADES DE COOPERACION TECNICA Y CIENTIFICA ENTRE LOS ESTADOS UNIDOS MEXICANOS Y EL REINO DE ESPAÑA ASI COMO LOS GASTOS DE OPERACIÓN, PAGO DE IMPUESTOS, PAGO DE AUDITORIA Y RESULTADOS CAMBIARIOS DERIVADOS DE DICHOS PROYECTOS.
CUMPLIMIENTO DE LA MISIÓN:
LOS RECURSOS DEL FIDEICOMISO SE APLICAN A LAS ACCIONES CONJUNTAS DE LOS GOBIERNOS DE MEXICO Y DEL REINO DE ESPAÑA Y QUE SON DIRIGIDAS A LA COOPERACION BILATERAL,TRIANGULAR Y LAS ACTIVIDADES QUE ESTÁN EN PROCESO FORMAN PARTE DEL LOS PLANES OPERATIVOS ANUALES DE LAS SUBCUENTAS.</t>
  </si>
  <si>
    <t>APORTACIÓN INICIAL:   MONTO: $500,000.00   FECHA: 10/03/1994
OBSERVACIONES: LA DIFERENCIA QUE SE PRESENTA ENTRE LA DISPONIBILIDAD REPORTADA EN EL SISTEMA DE CONTROL Y TRANSPARENCIA DE FIDEICOMISOS CON EL ESTADO DE CUENTA DE LA DISPONIBILIDAD, SE DEBE A QUE EN EL PRIMERO SE REPORTA INFORMACIÓN DEVENGADA Y QUE EN EL SEGUNDO CORRESPONDE AL FLUJO DE EFECTIVO. LA GARANTÍA DE PERMANENCIA DEL DIPLOMADO SE REEMBOLSARÁ EN EL CASO DE HABERLO APROBADO Y OBTENIDO EL DIPLOMA CORRESPONDIENTE.</t>
  </si>
  <si>
    <t>DESTINO: EN EL PERIODO QUE SE REPORTA SE REALIZARON EGRESOS POR HONORARIOS FIDUCIARIOS, SU CORRESPONDIENTE IMPUESTO AL VALOR AGREGADO Y UN PAGO A FAVOR DE LA COMISIÓN ESTATAL DE BAJA CALIFORNIA
CUMPLIMIENTO DE LA MISIÓN:
SE ENCUENTRA EN PROCESO DE EXTINCION.</t>
  </si>
  <si>
    <t>APORTACIÓN INICIAL:   MONTO: $1,000.00   FECHA: 01/06/1995
OBSERVACIONES: LA DISPONIBILIDAD A DICIEMBRE DEL 2014 CORRESPONDE AL SALDO NETO DEL PATRIMONIO DEL FIDEICOMISO.</t>
  </si>
  <si>
    <t>MANDATO SERANOR</t>
  </si>
  <si>
    <t>LA MANDANTE OTORGA EN ESTE ACTO AL MANDATARIO, QUIEN POR ESTE MEDIO LO ACEPTA, UN MANDATO AL QUE SE DENOMINARÁ "MANDATO SERANOR", CUYO OBJETO SERÁ EL PAGO DE LAS OBLIGACIONES A CARGO DE SERANOR QUE TIENE FRENTE A LOS TRABAJADORES SERANOR Y SUS BENEFICIARIOS, DE CONFORMIDAD CON LO PREVISTO EN EL REGLAMENTO INTERIOR DE TRABAJO DE SERANOR Y EL CONTRATO COLECTIVO DE TRABAJO A QUE ESTUVIEREN SUJETOS, MISMAS QUE SE ENCUENTRAN DESCRITAS EN EL ANEXO "A" DEL PRESENTE CONTRATO.</t>
  </si>
  <si>
    <t>APORTACIÓN INICIAL:   MONTO: $1,000.00   FECHA: 30/09/2016
OBSERVACIONES: LA APORTACIÓN DE RECURSOS PROPIOS POR EL IMPORTE DE $422,332,758.21 PROVIENE DEL PATRIMONIO DE LA ENTIDAD PARAESTATAL DENOMINADA “SERVICIOS DE ALMACENAMIENTO DEL NORTE, S.A.”, EXTINTA MEDIANTE DISOLUCIÓN Y LIQUIDACIÓN, LOS CUALES FUERON TRANSFERIDOS POR EL LIQUIDADOR DE DICHA ENTIDAD AL MANDATO SERANOR EN CUMPLIMIENTO A LA CLÁUSULA SEGUNDA INCISO B) DEL CONTRATO DE MANDATO. DICHOS RECURSOS SE ENCUENTRAN DEPOSITADOS E INVERTIDOS EN LA TESOFE Y VAN SIENDO EROGADOS POR EL MANDATARIO UNA VEZ QUE SE LE MINISTRAN A LA CUENTA PUENTE 40034712 PARA EL CUMPLIMIENTO DEL MANDATO.</t>
  </si>
  <si>
    <t>DESTINO: NO APLICA
CUMPLIMIENTO DE LA MISIÓN:
LA ENAJENACIÓN DE LOS LOTES EN EL FRACCIONAMIENTO DE AGUA HEDIONDA EN CUAUTLA, MORELOS, ESTÁ CUMPLIDA.</t>
  </si>
  <si>
    <t>DESTINO: NO SE HAN EJERCIDO RECURSOS EN EL PERIODO.
CUMPLIMIENTO DE LA MISIÓN:
DE LOS 19 PROYECTOS EN SEGUIMIENTO AL INICIO DE ESTE AÑO, SE CONCLUYERON EXITOSAMENTE 17, SE CANCELÓ UNO Y SE ESTÁ DANDO SEGUIMIENTO A UNO.</t>
  </si>
  <si>
    <t>APORTACIÓN INICIAL:   MONTO: $1,750,000.00   FECHA: 18/05/1994
OBSERVACIONES: N/A</t>
  </si>
  <si>
    <t>DESTINO: APOYAR PARCIALMENTE, LOS PROYECTOS DE CARÁCTER EDUCATIVO, CULTURAL Y ACADÉMICO QUE AYUDEN A ESTRECHAR LOS LAZOS DE AMISTAD, ASÍ COMO A INCREMENTAR EL CONOCIMIENTO MUTUO (MÉXICO-JAPÓN).
CUMPLIMIENTO DE LA MISIÓN:
SE LLEVÓ A CABO LA CELEBRACIÓN DE LA REUNIÓN DEL COMITÉ TÉCNICO. EN EL MARCO DE ESTA REUNIÓN SE APROBÓ LA CONVOCATORIA PARA EL PRESENTE AÑO.</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</si>
  <si>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 LA INFORMACION SE SOPORTA CON ESTADOS FINANCIEROS DE LA FIDUCIARIA</t>
  </si>
  <si>
    <t>199811MDC00885</t>
  </si>
  <si>
    <t>FIDEICOMISO FONDO PARA LA PRODUCCIÓN CINEMATOGRÁFICA DE CALIDAD (FOPROCINE)</t>
  </si>
  <si>
    <t>FOMENTAR EL DESARROLLO DE LA INDUSTRIA CINEMATOGRAFICA, MEDIANTE LA OPERACION DE UN SISTEMA DE OTORGAMIENTO DE APOYOS FINANCIEROS A LO PRODUCTORES (FOPROCINE)</t>
  </si>
  <si>
    <t>DESTINO: FOMENTO Y PROMOCIÓN DE LA INDUSTRIA CINEMATOGRÁFICA NACIONAL BRINDANDO APOYOS FINANCIEROS EN BENEFICIO DE PRODUCTORES DE PELÍCULAS MEXICANAS, Y, PAGO DE VARIOS GASTOS DE OPERACIÓN.
CUMPLIMIENTO DE LA MISIÓN: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(FOPROCINE) EN EL PERÍODO REPORTADO.</t>
  </si>
  <si>
    <t>APORTACIÓN INICIAL:   MONTO: $10,000,000.00   FECHA: 13/10/2009
OBSERVACIONES: SE INFORMA QUE LA CUENTA DEL FIDEICOMISO PRESENTA UN SALDO EN "CEROS", PARA DAR CUMPLIMIENTO AL TERCER INFORME TRIMESTRAL DE 2016, SE ANEXA AL PRESENTE INFORME ESTADO DE CUENTA AL 30 DE SEPTIEMBRE DE 2015.</t>
  </si>
  <si>
    <t>DESTINO: ESTE ACTO JURÍDICO SE EXTINGUÍO EN EL AÑO 2001, SE CONTINUA EN ESPERA DE LA AUTORIZACIÓN DE LA BAJA DE LA CLAVE DE REGISTRO DEL FIDEICOMISO POR PARTE DE LA SECRETARÍA DE HACIENDA Y CRÉDITO PÚBLICO O ALGUNA INSTRUCCIÓN AL RESPECTO.
CUMPLIMIENTO DE LA MISIÓN:
EN EL PERIODO EN QUE ESTUVO EN FUNCIONAMIENTO SE CUMPLIERON LA MISIÓN Y LOS FINES DEL FIDEICOMISO Y QUE CONSISTIERON EN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t>
  </si>
  <si>
    <t>DESTINO: NO SE OTORGARON AYUDAS ECONOMICAS EN EL SEGUNDO TRIMESTRE, A JUBILADOS Y PENSIONADOS DEL IMSS E ISSSTE PARA ADQUISICIÓN DE ÓRTESIS, PRÓTESIS Y APARATOS ORTOPÉDICOS. APOYOS FINANCIEROS POR PARTE DE LA FIDUCIARIA.
CUMPLIMIENTO DE LA MISIÓN:
DURANTE EL PERÍODO ENERO SEPTIEMBRE DE 2016, NO SE OTORGARON AYUDAS.</t>
  </si>
  <si>
    <t>DESTINO: NO SE REPORTAN EGRESOS, SIN EMBARGO ESTOS, SE DESTINARÁN A APOYAR EL DESARROLLO SUSTENTABLE DEL MEDIO AMBIENTE Y A LA PROTECCIÓN DE LA AFF "VALLE DE BRAVO", MALACATEPEC, TILOSTOC Y TEMASCALTEPEC".
CUMPLIMIENTO DE LA MISIÓN:
SE PROPUSIERON ACCIONES PARA FORTALECER AL ÁREA NATURAL PROTEGIDA COMO SON: ACTUALIZACIÓN DE LA SEÑALÉTICA DE ÁREA DE PROTECCIÓN DE RECURSOS NATURALES VALLE DE BRAVO; ELABORACIÓN DEL ESTUDIO LÍMITE DE CAMBIO ACEPTABLE DEL ÁREA DE PROTECCIÓN DE RECURSOS NATURALES VALLE DE BRAVO; Y, LA ELABORACIÓN DE UN ESTUDIO PARA DETERMINAR LA CAPACIDAD DE ABSORCIÓN DE CARBONO Y OTROS GASES DE EFECTO INVERNADERO EN APRN VALLE DE BRAVO.</t>
  </si>
  <si>
    <t>DESTINO: NO SESIONO EL CONSEJO ASESOR DE APLICACION DURANTE EL TRIMESTRE.
CUMPLIMIENTO DE LA MISIÓN:
NO SESIONO EL CONSEJO ASESOR DE APLICACION DURANTE ESE TRIMESTRE.</t>
  </si>
  <si>
    <t>DESTINO: N/A
CUMPLIMIENTO DE LA MISIÓN:
N/A</t>
  </si>
  <si>
    <t>APORTACIÓN INICIAL:   MONTO: $17,206.50   FECHA: 08/12/1997
OBSERVACIONES: N/A</t>
  </si>
  <si>
    <t>APORTACIÓN INICIAL:   MONTO: $298,822,440.34   FECHA: 27/11/2013
OBSERVACIONES: NOTA ACLARATORIA 3.- TODAS LAS CIFRAS CONTENIDAS EN EL INFORME INMEDIATO ANERIOR, CORRESPONDIENTE AL 2°T 2016, Y QUE SON LAS MISMAS REPORTADAS POR BANJERCITO PARA DICHO PERÍODO, FUERON REFERIDAS SOLAMENTE A DICHO TRIMESTRE Y NO A LOS ACUMULADOS AL FINAL DE TAL PERÍODO. POR SU PARTE, LAS CIFRAS QUE SE REGISTRAN PARA EL PRESENTE 3ER INFORME DEL 2016, SÍ EXPRESAN LOS MONTOS ACUMULADOS DE TODOS Y CADA UNO DE LOS RUBROS RESPECTIVOS. NOTA 2: EL PATRIMONIO NETO TOTAL RELATIVO AL 4° TRIMESTRE" 2014, SE REFIERE A LA EXPRESIÓN SEÑALADA EN EL "INFORME SOBRE LA SITUACIÓN FINANCIERA QUE PRESENTÓ BANJÉRCITO RESPECTO AL ACTO JURÍDICO DE ESE PERÍODO. NOTA ACLARATORIA 1.- RESPECTO AL RUBRO "PATRIMONIO NETO TOTAL DEL LOS TRIMESTRES 1° Y 2° DE 2014, LAS CANTIDADES REPORTADAS SE REFIEREN AL "SALDO NETO DEL PERÍODO A INFORMAR"; LAS CUALES DEBEN SER, RESPECTIVAMENTE, $104,658,351 (SIN DECIMALES) Y $1,166,477,495.52, CONFORME A LA EXPRESIÓN DE LOS ESTADOS FINANCIEROS DE BANJÉRCITO. ES IMPORTANTE SEÑALAR QUE DICHAS CIFRAS NO MODIFICAN LOS CITADOS INFORMES ENVIADOS A LA SHCP.</t>
  </si>
  <si>
    <t>APORTACIÓN INICIAL:   MONTO: $11,017,019.00   FECHA: 16/06/1978
OBSERVACIONES: LA DISPONIBILIDAD CORRESPONDE AL INCISO F) CON LA FINALIDAD DE CUBRIR LAS PRIMAS DE ANTIGÜEDAD PAGADERAS A EMPLEADOS CON QUINCE AÑOS O MAS DE SERVICIO ESTABLECIDAS EN LAS POLÍTICAS.</t>
  </si>
  <si>
    <t>DESTINO: APOYO A PROYECTOS DE INVESTIGACIÓN QUE QUEDARON EN PROCESO DE EJECUCIÓN EN EL EJERCICIO ANTERIOR Y/O A PROYECTOS DE INVESTIGACIÓN AUTORIZADOS AL INICIO DE ESTE EJERCICIO, CON LO QUE SE FORTALECEN LOS RESULTADOS DE LA INVESTIGACIÓN.
CUMPLIMIENTO DE LA MISIÓN:
APOYO A LOS PROYECTOS APROBADOS EN LA PRIMERA REUNIÓN ORDINARIA DEL COMITÉ TÉCNICO DEL FIDEICOMISO REALIZADA EL 18 DE ENERO DEL 2016.</t>
  </si>
  <si>
    <t>DESTINO: CREACIÓN, MANTENIMIENTO DE INSTALACIONES DE INVESTIGACION, SU EQUIPAMIENTO, EL SUMINISTRO DE MATERIALES, OTORGAMIENTO DE INCENTIVOS EXTRAORDINARIOS Y OTROS PROYECTOS CIENTIFICOS O TECNOLOGICOS APROBADOS. EL IMPORTE REFLEJADO EN EL RENGLON DE "EGRESOS ACUMULADOS EN EL PERIODO QUE SE REPORTA" POR UN IMPORTE DE $3,851,438.98, INCLUYE UN IMPORTE DE $1,442,097.46 QUE CORRESPONDE A REINTEGRO DE RECURSOS QUE NO SE EJERCIERON EN LOS PROYECTOS APROBADOS.
CUMPLIMIENTO DE LA MISIÓN: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t>
  </si>
  <si>
    <t>DESTINO: APOYO A 20 PROYECTOS DE INVESTIGACION Y DESARROLLO TECNOLÓGICO
CUMPLIMIENTO DE LA MISIÓN:
SE APOYARON 10 PROYECTOS</t>
  </si>
  <si>
    <t>APORTACIÓN INICIAL:   MONTO: $505,950.00   FECHA: 21/12/2000
OBSERVACIONES: NINGUNA</t>
  </si>
  <si>
    <t>APORTACIÓN INICIAL:   MONTO: $511,500.00   FECHA: 15/12/2004
OBSERVACIONES: SIN OBSERVACIONES</t>
  </si>
  <si>
    <t>DESTINO: OTORGAMIENTO DE APOYOS ECONÓMICOS Y FINANCIAMIENTOS PARA ACTIVIDADES DIRECTAMENTE VINCULADAS AL PROGRAMA PARA EL DESARROLLO DE LA BIOSEGURIDAD Y LA BIOTECNOLOGÍA.
CUMPLIMIENTO DE LA MISIÓN:
DURANTE EL PERIODO QUE SE INFORMA SE HAN FORMALIZADO 27.77 MILLONES DE PESOS PARA EL DESARROLLO DE PROYECTOS.</t>
  </si>
  <si>
    <t>DESTINO: APOYOS A PROYECTOS QUE ATIENDAN LAS DEMANDAS ESPECIFICAS QUE DETERMINE EL SECTOR SOCIAL.
CUMPLIMIENTO DE LA MISIÓN:
INFORMACIÓN NO ACTUALIZADA POR EL SECRETARIO ADMINISTRATIVO.</t>
  </si>
  <si>
    <t>DESTINO: INVESTIGACIÓN CIENTÍFICA Y TECNOLÓGICA APLICADA, TANTO A FUENTES RENOVABLES DE ENERGÍA, EFICIENCIA ENERGÉTICA, USO DE TECNOLOGÍAS LIMPIAS Y DIVERSIFICACIÓN DE FUENTES PRIMARIAS DE ENERGÍA. LA ADOPCIÓN, INNOVACIÓN, ASIMILACIÓN Y DESARROLLO TECNOLÓGICO DE LAS MATERIAS SEÑALADAS EN EL PUNTO ANTERIOR.
CUMPLIMIENTO DE LA MISIÓN:
ESTA INFORMACIÓN NO FUE ACTUALIZADA POR EL SECRETARIO ADMINISTRATIVO DEL FONDO.</t>
  </si>
  <si>
    <t>20163890X01593</t>
  </si>
  <si>
    <t>FONDO SECTORIAL DE INVESTIGACIÓN PARA LA EVALUACIÓN DE LA EDUACIÓN CONACYT-INEE</t>
  </si>
  <si>
    <t>EL OTORGAMIENTO DE APOYOS Y FINANCIAMIENTOS PARA LA REALIZACIÓN DE INVESTIGACIONES CIENTÍFICAS, DESARROLLO TECNOLÓGICO, INNOVACIÓN, EL REGISTRO NACIONAL O INTERNACIONAL DEL PROPIEDAD INTELECTUAL, LA DIVULGACIÓN CIENTÍFICA Y TECNOLÓGICA E INNOVACIÓN, ASÍ COMO LAS DEMÁS ACTIVIDADES, PROGRAMAS Y PROYECTOS QUE DETERMINE EL COMITÉ TÉCNICO Y DE ADMINISTRACIÓN.</t>
  </si>
  <si>
    <t>DESTINO: APOYOS PARA LA INVESTIGACION CIENTIFICA Y TECNOLOGICA DEL ESTADO DE COAHUILA DE ZARAGOZA
CUMPLIMIENTO DE LA MISIÓN:
DURANTE EL PERIODO QUE SE INFORMA NO SE HA APORTADO RECURSOS FISCALES TANTO DE LA FEDERACION NI DEL ESTADO DE COAHUILA DE ZARAGOZA, EL ANEXO DE EJECUCIÓN YA SE FIRMO POR PARTE DEL CONACYT Y GOB. DEL ESTADO DE COAHUILA DE ZARAGOZA PARA EL DESARROLLO DE PROYECTOS 2016.</t>
  </si>
  <si>
    <t>DESTINO: APOYOS PARA LA INVESTIGACIÓN CIENTIFICA Y TECNOLOGICA DEL ESTADO DE HIDALGO.
CUMPLIMIENTO DE LA MISIÓN:
DURANTE EL PERIODO SE ESTA EN EL PROCESO DE FORMALIZACION DE LOS PROYECTOS GANADORES DE LA CONVOCATORIA 2015-01.</t>
  </si>
  <si>
    <t>APORTACIÓN INICIAL:   MONTO: $6,000,000.00   FECHA: 01/03/2002
OBSERVACIONES: LA INFORMACIÓN SE REPORTA CON BASE EN LAS CIFRAS QUE REFLEJAN LOS ESTADOS FINANCIEROS DEL FONDO, AL CIERRE DEL MES DE SEPTIEMBRE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</si>
  <si>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GASTOS GENERALES Y COSTO DE ARTÍCULOS Y SERVICIOS.
CUMPLIMIENTO DE LA MISIÓN:
SE HA CUMPLIDO CON LOS LOGROS Y SE SIGUE CON EL MANTENIMIENTO DEL ACTIVO DEL FIDEICOMISO.</t>
  </si>
  <si>
    <t>SALDO FINAL EJERCICIO ANTERIOR
(PESOS)</t>
  </si>
  <si>
    <t>CON REGISTRO VIGENTE AL 31 DE DICIEMBRE DE 2016</t>
  </si>
  <si>
    <t>REPORTADO
ENERO - DICIEMBRE  2016</t>
  </si>
  <si>
    <t>DESTINO: $189,821.41 HONORARIOSPROFESIONALES L.J.FUJIWARA,$640,751.21 GOB. EDO.COLIMA,ATLAS DEPELIGROSYRIESGOS PARA EL ESTADO DE COL,$1,865,227.58,PROYECTO DE ACCIONES PREVENTIVAS DENOMINADO ATLAS DE RIESGOS DEL ESTADO DE QR,$1,648,694.39,UNAM DESARROLLO DE HERRAMIENTAS PARA SIMULACION DE PROCESOS VOLCANICOS,$2,674,181.03UNAM DESARROLLO DE RED DE MONITOREO REMOTO DE GASES DEL VOLCAN POPOCATEPETL ACUERDO,$2,589,340.11UNAM ESTUDIOS GEOLÓGICOS Y ACTUALIZACION DEL MAPA DE PELIGROS DEL VOLCÁN POPOCATEPETL,$39,691,014.35,S PROYECTO PREVENTIVO ESTRATEGICO DENOMINADO SEMAR REFORZAMIENTO DE LAS REDES DE MONITOREO DEL NIVEL DEL MAR Y DE LOS SISTEMAS DE COMUNICACIÓN PARA LA CONSOLIDACIÓN DEL SISTEMA NACIONAL DE ALERTA DE TSUNAMIS,$20,083,056.80 CENAPRED MODERNIZACIÓN DE LA INFRAESTRUCTURA QUE BRINDA SOPORTE A LOS SISTEMAS PREVENTIVOS OPERADOS POR EL CENAPRED,$176,864,998.59,SISTEMA DE MONITOREO DE FENOMENOS NATURALES PERTURBADORES,$1,250,000.00 SEGOB.SIP ANÁLISIS DE VULNERABILIDAD FÍSICA A LA SUBSIDENCIA, HUNDIMIENTO Y AGRETAMIENTO EN LA CIUDAD DE MÉXICO SUBCUENTA DE INVESTIGACIÓN,$500,000.00 SEGOB-SIP ESTUDIO PARA REGIONALIZAR LOS GASTOS GENERADOS POR AVENIDAS MÁXIMAS,COMO BASE PARA LA ELABORACIÓN DE MAPAS DE PELIGROS POR INUNDACIÓN FLUVIALES EN TODAS LAS CUENCAS DE LA REPÚBLICA MEXICANA SUBCUENTA PARA LA INVESTIGACIÓN$64,862.85 IMPUESTOS ENTERADOS S/HONS. PROFS,$118,636.90 HONORARIOS PROFESIONALES JOSÉ MADRIGAL VENTURA $102,819.89 HONORARIOS PROFESIONALES LUIS GERARDO CASTELLANOS PIÑA
CUMPLIMIENTO DE LA MISIÓN:
LA ADMINISTRACIÓN DE LOS RECURSOS QUE INTEGREN SU PATRIMONIO, LOS CUALES SE DEBERÁN DESTINAR PARA EJECUTAR LAS ACCIONES Y REALIZAR LAS EROGACIONES RELATIVAS A LA PROMOCIÓN Y FOMENTO EN MATERIA DE PREVENCIÓN EN CUMPLIMIENTO A LO DISPUESTO EN EL ARTÍCULO 63 DE LA LEY GENERAL DE PROTECCIÓN CIVIL.</t>
  </si>
  <si>
    <t>DESTINO: AL CUARTO TRIMESTRE DEL 2016 EL IMPORTE POR CONCEPTO DE HONORARIOS FIDUCIARIOS ASCENDIÓ A LA CANTIDAD DE $5, 196,963.48 (CINCO MILLONES CIENTO NOVENTA Y SEIS MIL NOVECIENTOS SESENTA Y TRES MIL PESOS 48/100 M.N) CONFORMADO POR $5, 114,208.99 (CINCO MILLONES CIENTO CATORCE MIL DOSCIENTOS OCHO PESOS 99/100 M.N.)POR CONCEPTO DE HONORARIOS FIDUCIARIOS, $82,754.40 (OCHENTA Y DOS MILLONES SETECIENTOS CINCUENTA Y CUATRO MIL PESOS 40/100 M.N.) DE HONORARIOS POR DISPERSIONES Y 0.09 (CERO PESOS 0.09/100 M.N.) POR CONCEPTO DE CONTRIBUCIONES DIVERSAS. ASIMISMO, EL MONTO DE APOYOS ENTREGADOS AL CUARTO TRIMESTRE, ASCIENDE A LA CANTIDAD DE $84,840,000.00 (OCHENTA Y CUATRO MILLONES OCHOCIENTOS CUARENTA MIL PESOS 00/100 M.N.). NO OMITO, RESALTAR QUE LA INFORMACIÓN CONTENIDA EN LOS ESTADOS DE POSICIÓN FINANCIERA, EN EL ARCHIVO DEL PATRIMONIO DEL FIDEICOMISO Y LO QUE AQUÍ SE REPORTA, ES PROPORCIONADA POR LA INSTITUCIÓN FIDUCIARIA, LA CUAL, ES LA ÚNICA RESPONSABLE DEL CONTENIDO DE LA MISMA.
CUMPLIMIENTO DE LA MISIÓN:
AL CUARTO TRIMESTRE DEL EJERCICIO FISCAL 2016, SE ESTÁ REALIZANDO EL PAGO A LOS 7033 BENEFICIARIOS PUBLICADOS EN EL DIARIO OFICIAL DE LA FEDERACIÓN EL DÍA 7 DE DICIEMBRE DE 2015.</t>
  </si>
  <si>
    <t>DESTINO: MECANISMO DE PAGO, QUE PERMITE LA CONTRATACIÓN, ADQUISICIÓN, ARRENDAMIENTO DE BIENES Y PRESTACIÓN DE SERVICIOS, A FIN DE IMPLEMENTAR Y OPERAR LAS MEDIDAS DE PROTECCIÓN ESTABLECIDAS EN LA LEY PARA LA PROTECCIÓN DE PERSONAS DEFENSORAS DE DERECHOS HUMANOS Y PERIODISTAS.
CUMPLIMIENTO DE LA MISIÓN:
CON LA CONTRATACIÓN DEL SERVICIO DE PROTECCIÓN Y SEGURIDAD TÉCNICA PARA LA IMPLEMENTACIÓN Y OPERACIÓN DE LAS MEDIDAS PREVENTIVAS, MEDIDAS DE PROTECCIÓN Y MEDIDAS URGENTES DE PROTECCIÓN POR PARTE DEL MECANISMO DE PROTECCIÓN PARA PERSONAS DEFENSORAS DE DERECHOS HUMANOS Y PERIODISTAS,QUE SE ENCUENTRAN EN SITUACIÓN DE RIESGO, SE HA LOGRADO BENEFICIAR A MAS DE 646 PERSONAS RESGUARDANDO SU SEGURIDAD.</t>
  </si>
  <si>
    <t>APORTACIÓN INICIAL:   MONTO: $40,880,650.00   FECHA: 30/11/2012
OBSERVACIONES: EL INFORME FUE REALIZADO EN BASE AL FLUJO, MOSTRANDO LOS INGRESOS Y EGRESOS. EN EL MES DE OCTUBRE DE 2016 SE RECIBIERON RECURSOS POR UN IMPORTE TOTAL DE $88,900,000.00 PESOS, DE CONFORMIDAD CON LO AUTORIZADO PARA EL FIDEICOMISO EN EL PRESUPUESTO DE EGRESOS DE LA FEDERACIÓN PARA EL EJERCICIO FISCAL 2016.</t>
  </si>
  <si>
    <t>DESTINO: EN EL CUARTO TRIMESTRE NO SE PRESENTO NINGUNA DEMANDA EN EL EXTRANJERO CONTRA EL ESTADO MEXICANO, POR LO QUE LOS RECURSOS EN SU TOTALIDAD SIGUEN FORMANDO PARTE DEL PATRIMONIO DEL FIDEICOMISO. SIN EMBARGO DURANTE EL CUARTO TRIMESTRE DE 2016 SE PRESENTARON GASTOS DE APOYO POR CONCEPTO DE CONTRIBUCIONES DIVERSAS, LAS CUALES SUMAN UN TOTAL DE $78,433.13 M.N.
CUMPLIMIENTO DE LA MISIÓN:
EN EL CUARTO TRIMESTRE NO SE PRESENTO NINGUNA DEMANDA EN EL EXTRANJERO CONTRA EL ESTADO MEXICANO, POR LO QUE LOS RECURSOS EN SU TOTALIDAD SIGUEN FORMANDO PARTE DEL PATRIMONIO DEL FIDEICOMISO.</t>
  </si>
  <si>
    <t>APORTACIÓN INICIAL:   MONTO: $200,010,000.00   FECHA: 28/06/2012
OBSERVACIONES: SE REPORTA LA INFORMACIÓN DEL CUARTO TRIMESTRE DE 2016.</t>
  </si>
  <si>
    <t>APORTACIÓN INICIAL:   MONTO: $1,463,524.22   FECHA: 05/09/1996
OBSERVACIONES: SE REPORTA LA INFORMACIÓN DEL 4TO TRIMESTRE 2016 (OCT-DIC)Y SE ADJUNTA EL ACUERDO DE LA SESION EXTRAORDINARIA DEL COMITE TECNICO DEL 7 DE DIEMBRE 2016 DEBIDAMENTE FIRMADO.</t>
  </si>
  <si>
    <t>DESTINO: EN TÉRMINOS DEL ARTICULO 1 Y 35 DE LA LEY DE COOPERACIÓN INTERNACIONAL PARA EL DESARROLLO (LCID) LOS RECURSOS DEL PATRIMONIO SON PARA ALCANZAR LOS OBJETIVOS PREVISTOS EN LA LCID A TRAVÉS DEL FINANCIAMIENTO DE PROGRAMAS, PROYECTOS Y ACCIONES DE COOPERACIÓN INTERNACIONAL QUE TENGAN COMO PROPÓSITO PROMOVER EL DESARROLLO HUMANO SUSTENTABLE, EL AUMENTO DE LOS NIVELES EDUCATIVO, TÉCNICO, CIENTÍFICO Y CULTURAL, DISMINUCIÓN DE ASIMETRIAS ENTRE PAÍSES DESARROLLADOS Y PAÍSES EN VÍAS DE DESARROLLO, ETC.
CUMPLIMIENTO DE LA MISIÓN:
EL COMITÉ TÉCNICO Y DE ADMINISTRACIÓN APROBÓ DESTINAR RECURSOS PARA FINANCIAR: EL PROGRAMA DE BECAS 2016, EL CUAL HA EJERCIDO UN IMPORTE DE $46,042,661.00., EL PROYECTO DE ELABORACIÓN DEL PROTOCOLO DE ATENCIÓM DE VICTIMAS DE VIOLENCIA BASADA EN EL GENERO POR $700,000.00 Y AL PROYECTO DE PREVENCIÓN DE LA MIGRACIÓN NO ACOMPAÑAA DE NIÑAS, NIÑOS Y ADOLESCENTES EN COMUNIDADES DEL TRIÁNGULO NORTE DE CENTROAMERICA $6,045,831.00; FONDO DE AYUDA HUMANITARIA $1,000,000.00 , ENTRE OTROS PROYECTOS.</t>
  </si>
  <si>
    <t>APORTACIÓN INICIAL:   MONTO: $4,000,000.00   FECHA: 23/11/2012
OBSERVACIONES: AL 31 DE DICIEMBRE DE 2016 SE TIENE UN PASIVO POR PAGAR DE $33,833.34 (TREINTA Y TRES MIL OCHOSCIENTOS TREINTA Y TRES PESOS 34/100,EL CUAL CORRESPONDE AL HONORARIO FIDUCIARIO DEL MES DE DICIEMBRRE DE 2016.</t>
  </si>
  <si>
    <t>DESTINO: SE INCLUYE LA RECUPERACIÓN DEL INCREMENTO AL FONDO DE CONTINGENCIA EMBAMEX BRASIL POR 4,000.00 USD. ASÍ COMO EL ENVÍO DE RECURSOS EMBAMEX ALEMANIA.
CUMPLIMIENTO DE LA MISIÓN:
DE CONFORMIDAD CON EL FIN PARA EL QUE FUE CREADO, DURANTE EL PRESENTE EJERCICIO SE CONTINUARÁ CON LA CREACIÓN Y OPERACIÓN DE LOS FONDOS DE CONTINGENCIA DESTINADOS A LAS EMBAJADAS Y CONSULADOS DE MEXICO EN EL EXTERIOR, TENER LA SOLVENCIA FINANCIERA QUE REQUIEREN PARA LLEVAR A CABO CON EFICACIA Y EFICIENCIA LAS ACCIONES DE POLITICA EXTERIOR.</t>
  </si>
  <si>
    <t>APORTACIÓN INICIAL:   MONTO: $45,270,637.70   FECHA: 22/09/2006
OBSERVACIONES: EL MANDATO ESTA CONSTITUIDO EN DÓLARES AMERICANOS, PARA LA PRESENTACIÓN EN MONEDA NACIONAL DE ESTE INFORME TRIMESTRAL, SE CONSIDERA EL TIPO DE CAMBIO DE $20.6194 PESOS M.N. POR DÓLAR EUA, REPORTADO POR LA INSTITUCIÓN FINANCIERA AL 31 DE DICIEMBRE DE 2016; Y AL APLICAR ESTE TIPO DE CAMBIO AL MONTO DE RECURSOS DISPONIBLES EN DÓLARES AL CIERRE DEL AÑO ANTERIOR, SE GENERA UNA DIFERENCIA POSITIVA ACUMULADA DE $202,706.85 MN.</t>
  </si>
  <si>
    <t>DESTINO: POR LO QUE RESPECTA AL DESTINO DEL PATRIMONIO, AL 31 DE DICIEMBRE DE 2016, CONFORME A LOS FINES DEL FIDEICOMISO SE HAN EROGADO RECURSOS PARA COMPRA DE BONOS CUPÓN CERO POR CONCEPTO DE APOYOS FINANCIEROS OTORGADOS A ENTIDADES FEDERATIVAS POR $4,447’626,253.64. DICHO IMPORTE FORMA PARTE DE LAS INVERSIONES DEL FIDEICOMISO A LA FECHA DE ESTE REPORTE. EL 26 DE AGOSTO DE 2015, LA SHCP EN SU CARÁCTER DE FIDEICOMITENTE DEL FIDECOMISO 2186.- FONREC, REALIZÓ UNA APORTACIÓN AL PATRIMONIO DEL FIDEICOMISO POR EL IMPORTE DE $300’000,000 PARA LA CREACIÓN DE LA SUBCUENTA PARA EL ESTADO DE BAJA CALIFORNIA SUR, POR LO QUE EL COMITÉ TÉCNICO AUTORIZÓ LA CONSTITUCIÓN DE RESERVAS EN SU DÉCIMA SEGUNDA SESIÓN ORDINARIA DE 2016 POR DICHO IMPORTE, ASÍ COMO LA CANCELACIÓN DE RESERVAS NO EJERCIDAS PARA EL ESTADO DE CAMPECHE Y OAXACA. ASÍ MISMO, AL CIERRE DEL CUARTO TRIMESTRE DE 2016, SE TIENE REGISTRADO EN LA CONTABILIDAD DEL FIDEICOMISO RESERVAS PARA EL OTORGAMIENTO DE APOYOS FINANCIEROS POR LA CANTIDAD DE $325’330,955.77, POR LO QUE AL 31 DE DICIEMBRE DE 2016 LA DISPONIBILIDAD QUE SE TIENE EN EL PATRIMONIO PARA NUEVOS APOYOS FINANCIEROS ASCIENDE A LA CANTIDAD DE $306’969,519.61, CONSIDERANDO EL IMPORTE RESERVADO PARA EL PAGO DE HONORARIOS FIDUCIARIOS DURANTE LA VIGENCIA RESTANTE DEL FIDEICOMISO POR LA CANTIDAD DE $13’224,732.17.
CUMPLIMIENTO DE LA MISIÓN:
EL 25/06/15 EL EDO DE HIDALGO LLEVÓ A CABO EL PAGO ANTICIPADO DE LOS CRÉDITOS CONTRATADOS AL AMPARO DEL FONREC, POR LO QUE SE LLEVÓ A CABO LA REDENCIÓN ANTICIPADA DE LOS BONOS ADQUIRIDOS PARA RESPALDAR LOS DESEMBOLSOS DE LOS CITADOS CRÉDITOS, EN CUYO CASO SE RECIBIÓ EN EL PATRIMONIO $293’763,206.58 COMO PRODUCTO DE DICHA REDENCIÓN ANTICIPADA, IMPORTE QUE FUE ENTREGADO EN ESA MISMA FECHA A LA INSTITUCIÓN POR CONCEPTO DE AMORTIZACIÓN PARCIAL POR CUENTA Y ORDEN DEL GOBIERNO DEL EDO DE HGO.</t>
  </si>
  <si>
    <t>APORTACIÓN INICIAL:   MONTO: $4,500,000,000.00   FECHA: 30/03/2011
OBSERVACIONES: LOS RECURSOS DEL FIDEICOMISO POR EL PERÍODO DE ENERO 2012 AL 31 DE DICIEMBRE 2014 SE ENCUENTRA EN REVISIÓN POR PARTE DEL ÓRGANO INTERNO DE CONTROL DE LA SECRETARÍA DE HACIENDA Y CRÉDITO PÚBLICO, A TRAVÉS DE LA AUDITORÍA NÚMERO 02/2015. DADOS LOS FINES ESTABLECIDOS EN EL CONTRATO DE FIDEICOMISO, NO SE GENERA ESTADO DE RESULTADOS, LOS INTERESES SE REGISTRAN EN CUENTAS DE BALANCE (PATRIMONIO) Y LAS EROGACIONES (HONORARIOS Y COMISIONES BANCARIAS) EN SALIDAS PATRIMONIALES (APLICACIONES PATRIMONIALES). PARA 2016 LOS INTERESES DEVENGADOS SOBRE INVERSIONES EN BONOS CUPÓN CERO SON DE $456,830,472.33 Y LOS INTERESES COBRADOS SOBRE INVERSIONES EN VALORES SON $26,760,121.62</t>
  </si>
  <si>
    <t>DESTINO: POR LO QUE RESPECTA AL DESTINO DEL PATRIMONIO, AL 31 DE DICIEMBRE DE 2016, SE HAN EROGADO RECURSOS PARA COMPRA DE BONOS CUPÓN CERO POR CONCEPTO DE APOYOS FINANCIEROS OTORGADOS A ENTIDADES FEDERATIVAS POR LA CANTIDAD DE $3,941’005,964.23. DICHO IMPORTE FORMA PARTE DE LAS INVERSIONES DEL FIDEICOMISO A LA FECHA DE ESTE REPORTE. ASÍ MISMO, AL CIERRE DEL CUARTO TRIMESTRE DEL 2016, SE TIENE REGISTRADO EN LA CONTABILIDAD DEL FIDEICOMISO RESERVAS PARA EL OTORGAMIENTO DE APOYOS FINANCIEROS POR LA CANTIDAD DE $7’526,842.70, POR LO QUE AL 31 DE DICIEMBRE DE 2016 LA DISPONIBILIDAD QUE SE TIENE EN EL PATRIMONIO PARA NUEVOS APOYOS FINANCIEROS ASCIENDE A LA CANTIDAD DE $57’440,752.57, CONSIDERANDO UNA RESERVA PARA EL COBRO DE HONORARIOS FIDUCIARIOS E IVA QUE ASCIENDE A $17’236,988.83.
CUMPLIMIENTO DE LA MISIÓN:
CON FECHA 19/06/2014, SONORA LLEVÓ A CABO EL PAGO ANTICIPADO DE CRÉDITOS CONTRATADOS CON BANOBRAS AL AMPARO DEL PROFISE, LLEVÁNDOSE A CABO LA REDENCIÓN ANTICIPADA DE LOS BONOS CUPÓN CERO ADQUIRIDOS PARA RESPALDAR LOS DESEMBOLSOS, EN CUYO CASO SE RECIBIÓ EN EL PATRIMONIO $124’681,558.09 COMO PRODUCTO DE DICHA REDENCIÓN ANTICIPADA, IMPORTE QUE FUE ENTREGADO EN ESA MISMA FECHA A LA INSTITUCIÓN POR CONCEPTO DE AMORTIZACIÓN PARCIAL POR CUENTA Y ORDEN DEL GOBIERNO DEL EDO DE SONORA.</t>
  </si>
  <si>
    <t>APORTACIÓN INICIAL:   MONTO: $4,000,000,000.00   FECHA: 20/04/2012
OBSERVACIONES: PARA 2016 LOS RENDIMIENTOS FINANCIEROS QUE SE REPORTAN INCLUYEN INTERESES DEVENGADOS SOBRE INVERSIONES EN BONOS CUPÓN CERO POR $384,067,811.88 E INTERESES COBRADOS SOBRE INVERSIONES EN VALORES POR $3,409,306.34 DERIVADO DE SUS FINES, PARA ESTE FIDEICOMISO NO SE GENERAN ESTADOS DE RESULTADOS.</t>
  </si>
  <si>
    <t>DESTINO: DURANTE 2016 SE REGISTRÓ EL USO DE RECURSOS PARA INVERSIONES FINANCIERAS, COMO PARTE DE LAS MEDIDAS REALIZADAS PARA LA ADMINISTRACIÓN DE RIESGOS, PARA EL PAGO DE HONORARIOS AL FIDUCIARIO Y EL DICTAMEN DE ESTADOS FINANCIEROS. TAMBIÉN SE RECIBIÓ EL PRODUCTO DE LAS COBERTURAS CONTRATADAS PARA 2016, EL CUAL SE ENTERÓ AL GOBIERNO FEDERAL PARA COMPENSAR LA DISMINUCIÓN DE LOS INGRESOS PETROLEROS, CONFORME AL ART. 1 DE LA LIF2016.
CUMPLIMIENTO DE LA MISIÓN:
DURANTE 2016 LOS RECURSOS DEL FEIP ESTUVIERON DISPONIBLES PARA AMINORAR EL EFECTO SOBRE LAS FINANZAS PÚBLICAS Y LA ECONOMÍA NACIONAL CUANDO OCURRAN DISMINUCIONES DE LOS INGRESOS DEL GOBIERNO FEDERAL RESPECTO A LO ESTIMADO EN LA LIF2016, PARA CUBRIR EL GASTO APROBADO EN EL PEF2016. DE ESTA MANERA, SE UTILIZÓ EL PRODUCTO DE LAS COBERTURAS CONTRATADAS PARA 2016 A FIN DE COMPENSAR LA DISMINUCIÓN DE LOS INGRESOS PETROLEROS DEL GOBIERNO FEDERAL RESPECTO A LA LIF2016.</t>
  </si>
  <si>
    <t>APORTACIÓN INICIAL:   MONTO: $9,455,074,200.01   FECHA: 27/04/2001
OBSERVACIONES: LAS APORTACIONES DE RECURSOS FISCALES INCLUYEN TRANSFERENCIA DEL FONDO MEXICANO DEL PETRÓLEO POR 10,693,027,400 PESOS. ASIMISMO, INCLUYE 70,000,000,000 PESOS DEL REMANENTE DE OPERACIÓN DEL BANCO DE MÉXICO DEL EJERCICIO FISCAL 2015. PARA EFECTOS PRESUPUESTARIOS, LAS APORTACIONES AL FEIP SE REALIZAN CON CARGO AL RAMO 23 POR CONDUCTO DE LA UNIDAD DE POLÍTICA Y CONTROL PRESUPUESTARIO. LA UNIDAD DE PLANEACIÓN ECONÓMICA DE LA HACIENDA PÚBLICA TIENE A SU CARGO LA SECRETARÍA DE ACTAS DEL FIDEICOMISO. LOS MOVIMIENTOS QUE SE REPORTAN CORRESPONDEN A ENERO-DICIEMBRE DE 2016 EN TÉRMINOS DE FLUJO DE EFECTIVO. LOS DATOS SE EXPRESAN EN MONEDA NACIONAL. LAS DISCREPANCIAS ENTRE LOS RESULTADOS DE LOS ESTADOS FINANCIEROS Y LOS REPORTADOS EN EL SISTEMA DE CONTROL Y TRANSPARENCIA DE FIDEICOMISOS (SCTF) DEL PORTAL APLICATIVO DE LA SECRETARÍA DE HACIENDA Y CRÉDITO PÚBLICO, SE EXPLICAN POR LA METODOLOGÍA QUE SE CONSIDERA EN CADA CASO: EN LOS PRIMEROS SE REPORTA INFORMACIÓN DEVENGADA, EN LOS SEGUNDOS, LOS RESULTADOS CORRESPONDEN A FLUJO DE EFECTIVO. LO ANTERIOR, DEBIDO A LOS CRITERIOS CONTABLES QUE DEBEN ADOPTAR LA FIDUCIARIA Y LA TESOFE. LOS DECIMALES PUEDEN NO COINCIDIR DEBIDO AL REDONDEO.</t>
  </si>
  <si>
    <t>DESTINO: CORRESPONDE AL PAGO DE HONORARIOS FIDUCIARIOS POR $15,553.65 Y $2,488.60 POR CONCEPTO DEL IVA DE HONORARIOS.
CUMPLIMIENTO DE LA MISIÓN:
AL CUARTO TRIMESTRE DE 2016, Y DESDE SU CONSTITUCIÓN, EL FIDEICOMISO HA ADQUIRIDO UN TOTAL DE 351 VIVIENDAS EN EL PAÍS, DE LAS CUALES SE HAN DONADO 338, SE VENDIERON 12 POR NO CONSIDERARSE DE UTILIDAD PARA EL PROGRAMA Y A LA FECHA SE CUENTA ÚNICAMENTE CON LOS DERECHOS DEL INMUEBLE UBICADO EN SALINA CRUZ, OAXACA.</t>
  </si>
  <si>
    <t>DESTINO: SON LOS EGRESOS CANALIZADOS PARA EL PROCESO DE PAGO A AHORRADORES Y APOYO A CAJA ANTEQUERA, CAJA POPULAR SN. JUAN BOSCO Y CAJA SOLIDARIA CUAUHTEMOC POR $50,354,990.11; HONORARIOS POR SERVICIOS $35,004,054.89; OTROS GASTOS DE OPERACIÓN Y ADMINISTRACIÓN POR $5,364,667.95 Y HONORARIOS FIDUCIARIOS POR $7,006,827.06
CUMPLIMIENTO DE LA MISIÓN:
PARA PROSEGUIR CON SUS FINES, EN EL CUARTO TRIMESTRE DE 2016 EL FIDEICOMISO CONTINUÓ CON EL PROCESO ORDENADO DE ATENCIÓN Y PAGO A AHORRADORES; REFORZÓ SU PAPEL COMO INSTRUMENTO DE APOYO AL REORDENAMIENTO Y CONSOLIDACIÓN DEL SECTOR DE AHORRO Y CRÉDITO POPULAR Y CONTINUARÁ LA COORDINACIÓN CON LA SHCP, CNBV Y BANSEFI A FIN DE APOYAR AL SANEAMIENTO DE SOCIEDADES EN OPERACIÓN TIPO II.</t>
  </si>
  <si>
    <t>APORTACIÓN INICIAL:   MONTO: $1,785,000,000.00   FECHA: 19/02/2001
OBSERVACIONES: AL TRIMESTRE QUE SE INFORMA, EL FIDEICOMISO NO RECIBIÓ RECURSOS FEDERALES. NO OBSTANTE SE CONTINÚA CON EL OBJETO PARA EL QUE FUE CREADO. ES CONVENIENTE SEÑALAR QUE LOS INGRESOS QUE SE REPORTAN PRINCIPALMENTE SON EL RESULTADO DE RENDIMIENTOS FINANCIEROS. COMO DESTINO EXISTEN REEMBOLSOS CORRESPONDIENTES A LOS CONVENIOS DE COORDINACIÓN FIRMADOS CON LOS ESTADOS DE HIDALGO, OAXACA, AGUASCALIENTES, JALISCO Y GUANAJUATO; ASÍ COMO MINISTRACIONES AL ESTADO DE MÉXICO, TLAXCALA Y DURANGO PARA EL PAGO A AHORRADORES</t>
  </si>
  <si>
    <t>DESTINO: EN ENERO-DICIEMBRE DE 2016, LOS EGRESOS CORRESPONDEN AL PAGO DE HONORARIOS ($2’319,350.00), IMPUESTOS DIVERSOS ($367,776.00) Y AL APOYO APROBADO POR EL COMITÉ TÉCNICO EN AGOSTO DE 2016 PARA GRANADA PARA EL PROYECTO “CONSTRUCCIÓN DEL EDIFICIO DEL PARLAMENTO” ($102’577,500.00 EQUIVALENTES A US$5’000,000.00, CON UN TIPO DE CAMBIO DE 20.5155 AL 30 DE NOVIEMBRE).
CUMPLIMIENTO DE LA MISIÓN:
EN EL PERIODO QUE SE INFORMA EL COMITÉ TÉCNICO APROBÓ PARA GRANADA EL PROYECTO "CONSTRUCCIÓN DEL EDIFICIO DEL PARLAMENTO" EN SU SESIÓN DEL 18 DE AGOSTO.</t>
  </si>
  <si>
    <t>APORTACIÓN INICIAL:   MONTO: $1,000.00   FECHA: 25/01/2012
OBSERVACIONES: LA DISPONIBILIDAD AL 31 DE DICIEMBRE DE 2016 CONFORME A LOS ESTADOS DE CUENTA DE LA TESOFE ASCIENDE A: EN MONEDA NACIONAL $724’082,196.00 Y EN DÓLARES $61'252,137.66. DISPONE BANCOMEXT DE COMISIÓN DE DICIEMBRE POR US$30,168.00 MÁS RENDIMIENTOS DE US$4.01 PAGADA POR NICARAGUA DEL PROYECTO "CONSTRUCCIÓN DE PLANTA PARA PROCESAMIENTO DE CARNE DE RES". ASIMISMO, BANCOMEXT RESERVÓ EN TESOFE US$19’000,000.00 QUE CORRESPONDEN A NICARAGUA (GARANTÍA PARCIAL) EQUIVALENTE A $391’768,600.00. SE REALIZARON DOS TRANSFERENCIAS DE RECURSOS DEL MANDATO PARA LA ADMINISTRACIÓN DE LOS RECURSOS DEL PROGRAMA DE COOPERACIÓN ENERGÉTICA PARA PAÍSES DE CENTROAMÉRICA Y EL CARIBE POR UN MONTO DE $289’882,992.77: EN FEBRERO SE TRANSFIRIERON $144'200,967.43 ($369,137.87 MONEDA NACIONAL Y $7'945,631.95 DÓLARES, EQUIVALENTE A $143'831,829.56 CON UN TIPO DE CAMBIO DE 18.1020 AL 29 DE FEBRERO) Y EN JULIO SE TRANSFIRIERON $145’682,025.34 ($367,234.62 MONEDA NACIONAL Y $7´736,217.61 DÓLARES, EQUIVALENTE A $145’314,790.72 CON UN TIPO DE CAMBIO DE 18.7837 AL 31 DE JULIO DE 2016). LOS RENDIMIENTOS FINANCIEROS SE INTEGRAN POR $28’583,841.21 EN MONEDA NACIONAL DE TESOFE; $2’648,282.68 DE OTRAS DIVISAS ($2’601,154.51 INTERESES A TESOFE Y $47,128.17 INTERESES DE LA GARANTÍA PARCIAL); $1’201,856.27 DE COMISIONES COBRADAS DE LA GARANTÍA PARCIAL Y $527,368.03 AL CONCEPTO CAMBIOS.</t>
  </si>
  <si>
    <t>DESTINO: AL CUARTO TRIMESTRE DE 2016, LOS EGRESOS INCLUYEN UN IMPORTE TOTAL DE: $6,065,332.00, CONFORMADOS POR EL ENTERO DE IMPUESTOS FEDERALES POR $489,785.00, OTROS PAGOS POR $3,267,403.80 Y HONORARIOS PROFESIONALES POR $2,308,143.20. ASÍ MISMO, SE CONTEMPLA UN GASTO EN PAGO DE HONORARIOS Y COMISIONES POR $751,894.89.
CUMPLIMIENTO DE LA MISIÓN:
DURANTE EL PERIODO DE ENERO A DICIEMBRE DE 2016 SE LLEVARON A CABO LAS SIGUIENTES ACTIVIDADES: 16 “CURSO–TALLER EN EVALUACIÓN SOCIOECONÓMICA DE PROYECTOS”, DE 25 HORAS C/U, CAPACITANDO A 314 SERVIDORES PÚBLICOS, COLABORACIÓN PARA LA IMPARTICIÓN DE LOS CURSOS “ASPECTOS TÉCNICOS AMBIENTALES DE PROYECTOS DE INVERSIÓN” Y “ASPECTOS TÉCNICOS DE PROYECTOS DE INVERSIÓN DEL SECTOR TURISMO”, IMPARTICIÓN DEL DESPI PROMOCIÓN ENERO Y JULIO 2016, ENTRE OTRAS.</t>
  </si>
  <si>
    <t>DESTINO: AL CUARTO TRIMESTRE DE 2016, LOS INGRESOS DEL FIDEICOMISO CORRESPONDEN A RENDIMIENTOS FINANCIEROS. LOS EGRESOS AL MISMO PERIODO A HONORARIOS FIDUCIARIOS Y CONTRIBUCIONES DIVERSAS.
CUMPLIMIENTO DE LA MISIÓN:
ESTE FIDEICOMISO SE ENCUENTRA EN PROCESO DE EXTINCIÓN</t>
  </si>
  <si>
    <t>DESTINO: ENTREGA DE LAS APORTACIONES DEL FONDO DE AHORRO A LOS SERVIDORES PÚBLICOS DE LOS TRES PODERES DE LA UNIÓN, POR CONCEPTO DE LA LIQUIDACIÓN ANUAL NETA AL TÉRMINO DEL CICLO DEL FONDO DE AHORRO.
CUMPLIMIENTO DE LA MISIÓN:
SE ALCANZÓ LA META DEL FONDO DE AHORRO CAPITALIZABLE DE LOS TRABAJADORES AL SERVICIO DEL ESTADO (FONAC), YA QUE DE 306,393, SERVIDORES PÚBLICOS QUE INICIARON Y TERMINARON EL VIGÉSIMO SÉPTIMO CICLO DEL FONAC, AL MISMO NÚMERO DE SERVIDORES PÚBLICOS LE FUE ENTREGADO EL PAGO DE SUS AHORROS, TODA VEZ QUE LAS 95 DEPENDENCIAS Y ENTIDADES AFILIADAS REALIZARON DURANTE EL MES DE AGOSTO DE 2016, EL TRÁMITE Y PAGO CORRESPONDIENTE A SU LIQUIDACIÓN</t>
  </si>
  <si>
    <t>APORTACIÓN INICIAL:   MONTO: $150,000,000.00   FECHA: 12/01/1990
OBSERVACIONES: 1. SE REPORTA EL TOTAL DE RENDIMIENTOS GENERADOS POR EL FIDEICOMISO AL CUARTO TRIMESTRE DE 2016. 2. EL IMPORTE DE LOS RENDIMIENTOS QUE SE REPORTAN, SON BRUTOS. 3. EN LOS APARTADOS DE INGRESOS Y EGRESOS, NO SE CONSIDERAN LOS MOVIMIENTOS OPERATIVOS ENTRE SUBCONTRATOS, A FIN DE REFLEJAR IMPORTES REALES POR DICHOS CONCEPTOS. 4. LA DISPONIBILIDAD PRESENTADA CONSIDERA CIFRAS ACORDE A LOS ESTADOS FINANCIEROS.</t>
  </si>
  <si>
    <t>DESTINO: EN EL PERIODO REPORTADO SE DESTINARON 11,150.0 MILLONES DE PESOS (MDP), DE LOS CUALES 7,982.4 MDP FUERON PARA OBRAS Y ACCIONES DE RECONSTRUCCIÓN Y RESTITUCIÓN DE LA INFRAESTRUCTURA PÚBLICA, EN LOS SECTORES; CARRETERO, EDUCATIVO, FORESTAL, HIDRÁULICO, NAVAL, PESQUERA Y ACUÍCOLA, RESIDUOS SÓLIDOS, SALUD, TURÍSTICO, URBANO, VIVIENDA Y ZONAS COSTERAS, AFECTADOS POR LOS FENÓMENOS NATURALES PERTURBADORES EN 2010, 2013, 2014, 2015 Y 2016. ASÍ COMO 887.2 MDP PARA EL FONDO GUERRERO, 1,013.0 MDP PARA EL ASEGURAMIENTO DEL PATRIMONIO DEL FIDEICOMISO FONDEN Y 1,267.4 MDP PARA EL FONDO PARA LA ATENCIÓN DE EMERGENCIAS.
CUMPLIMIENTO DE LA MISIÓN:
LOS RECURSOS SE DESTINARON PARA LA RECONSTRUCCIÓN Y RESTITUCIÓN DE LA INFRAESTRUCTURA PÚBLICA Y PARA LA ATENCIÓN DE SITUACIONES DE EMERGENCIA.</t>
  </si>
  <si>
    <t>DESTINO: AL CUARTO TRIM. DE 2016 SE REALIZARON EROGACIONES POR 644.0 MILLONES DE PESOS (MDP) DE LA FORMA SIGUIENTE: 58.5 MDP POR ENTERO A LA TESOFE POR CONCEPTO DE RENDIMIENTOS FINANCIEROS; 582.0 MDP POR TRANSFERENCIAS DE RECURSOS A ENTIDADES FEDERATIVAS Y 3.5 MDP POR CONCEPTO DE HONORARIOS FIDUCIARIOS.
CUMPLIMIENTO DE LA MISIÓN:
AL 31 DE DICIEMBRE DE 2016, SE APORTARON RECURSOS AL PATRIMONIO DEL FIES POR UN MONTO DE 2,745.4 MDP POR CONCEPTO DE INGRESOS EXCEDENTES, CON BASE EN LO ESTABLECIDO EN EL ART. 19, FRACCIÓN IV, INCISO D), DE LA LFPRH Y 12 DE SU REGLAMENTO PARA GASTO EN PROGRAMAS Y PROYECTOS DE INFRAESTRUCTURA Y EQUIPAMIENTO DE LAS ENTIDADES FEDERATIVAS. POR OTRA PARTE, SE GENERARON RENDIMIENTOS FINANCIEROS POR 72.5 MDP.</t>
  </si>
  <si>
    <t>APORTACIÓN INICIAL:   MONTO: $1,000,000.00   FECHA: 23/04/2003
OBSERVACIONES: LA DISPONIBILIDAD DEL FIDEICOMISO DIFIERE DEL ESTADO DE POSICIÓN FINANCIERA EMITIDO POR EL FIDUCIARIO, EN RAZÓN DE QUE INCLUYE LA CUENTA DE ACREEDORES DIVERSOS E INTERESES DEVENGADOS POR COBRAR DE INVERSIONES.</t>
  </si>
  <si>
    <t>DESTINO: AL CUARTO TRIM. DE 2016 SE REALIZARON EROGACIONES POR 10,358.1 MILLONES DE PESOS (MDP) DE LA FORMA SIGUIENTE: 10,357.0 MDP POR COMPENSACIÓN PROVISIONAL DE LA DISMINUCIÓN DE LA RFP TRANSFERENCIA DE RECURSOS A ENT. FED. MUN.; 1.1 MDP POR CONCEPTO DE HONORARIOS FIDUCIARIOS. LA RESERVA DEL FEIEF SE UBICÓ EN 29,532.4 MDP.
CUMPLIMIENTO DE LA MISIÓN:
AL 31 DE DICIEMBRE DE 2016 SE APORTARON 3,110.7 MDP POR CONCEPTO DE TRANSFERENCIA DEL FONDO MEXICANO DEL PETRÓLEO (FMP), CON BASE AL ART. 87 DE LA LFPRH. POR OTRA PARTE, SE GENERARON RENDIMIENTOS FINANCIEROS POR 1,344.6 MDP</t>
  </si>
  <si>
    <t>APORTACIÓN INICIAL:   MONTO: $250,000.00   FECHA: 05/05/2006
OBSERVACIONES: AL CUARTO TRIMESTRE DE 2016 LOS RECURSOS DEL FMP INVIRTIÉRONSE EN LA SUBCUENTA CORRESPONDIENTE. LA DISPONIBILIDAD DEL FIDEICOMISO DIFIERE DEL ESTADO DE POSICIÓN FINANCIERA EMITIDO POR EL FIDUCIARIO, EN RAZÓN DE QUE INCLUYE LA CUENTA DE INTERESES DEVENGADOS POR COBRAR DE INVERSIONES.</t>
  </si>
  <si>
    <t>DESTINO: AL CUARTO TRIMESTRE DE 2016, LOS INGRESOS CORRESPONDEN A INTERESES POR LAS INVERSIONES($81,425,722.27) MÁS REINTEGROS REALIZADOS POR LOS MUNICIPIOS (ECONOMÍAS Y/O RECURSOS NO EJERCIDOS $4,287,203.67 Y RENDIMIENTOS FINANCIEROS $316,974.13. LOS EGRESOS AL MISMO PERIODO CORRESPONDEN A HONORARIOS FIDUCIARIOS Y MINISTRACIONES REALIZADAS A MUNICIPIOS.
CUMPLIMIENTO DE LA MISIÓN:
AL CUARTO TRIMESTRE DE 2016, SE PAGARON RECURSOS CON CARGO AL FIDEICOMISO PARA DIVERSOS MUNICIPIOS QUE FUERON BENEFICIADOS EN LAS CONVOCATORIAS PUBLICADAS EN EL DOF EL 14 Y 26 DE AGOSTO DE 2015. ASI COMO LA PUBLICADA EL 9 DE JUNIO DE 2016.</t>
  </si>
  <si>
    <t>DESTINO: DESDE SU CONSTITUCIÓN EN EL MES DE JULIO DE 2014, EL “FIDEICOMISO 2211 PARA LA IMPLEMENTACIÓN DEL SISTEMA DE JUSTICIA PENAL EN LAS ENTIDADES FEDERATIVAS” REALIZÓ APLICACIONES PATRIMONIALES POR UN IMPORTE DE $3,127,765,780.58, QUE CORRESPONDEN A LA ASIGNACIÓN DE RECURSOS A LAS ENTIDADES FEDERATIVAS APOYADAS Y AL PAGO DE HONORARIOS FIDUCIARIOS.
CUMPLIMIENTO DE LA MISIÓN:
EL FISJPEF SE CONSTITUYÓ EL 11 DE JULIO DE 2014. LOS RECURSOS ASIGNADOS AL PROGRAMA EN TÉRMINOS DEL OCTAVO TRANSITORIO Y ANEXO 19 DEL PEF 2014 FUERON FIDEICOMITIDOS AL PATRIMONIO DEL FIDEICOMISO EL 14 DE JULIO DE 2014.</t>
  </si>
  <si>
    <t>APORTACIÓN INICIAL:   MONTO: $5,000,000,000.00   FECHA: 16/07/2014
OBSERVACIONES: SE CONSTITUYERON RESERVAS PARA LA ADQUISICIÓN DE BONOS CUPÓN CERO PARA LOS ESTADOS DE BAJA CALIFORNIA, JALISCO Y OAXACA. LA CANTIDAD DE $9,251,308.34 DEL ESTADO DE POSICIÓN FINANCIERA CORRESPONDE A INTERESES DEVENGADOS DEL MES DE DICIEMBRE DE 2016, QUE SE RECIBEN DE LA TESOFE EL PRIMER DÍA HÁBIL DEL MES SIGUIENTE.</t>
  </si>
  <si>
    <t>DESTINO: AL CUARTO TRIMESTRE DEL 2016, SE EROGARON $33,064,071,320.54, INTEGRADOS POR $395,453.69, POR CONCEPTO DE HONORARIOS FIDUCIARIOS Y $33,063,675,866.85, RECURSOS ENTERADOS A LA TESOFE DERIVADO DE LA EXTINCIÓN DEL FIDEICOMISO.
CUMPLIMIENTO DE LA MISIÓN:
LOS RECURSOS DEL FIDEICOMISO SERAN DESTINADOS A LOS PROGRAMAS Y PROYECTOS DE INVERSIÓN EN INFRAESTRUCTURA DEL GOBIERNO FEDERAL PREVISTOS EN EL PRESUPUESTO DE EGRESOS DE LA FEDERACIÓN PARA EL 2016.</t>
  </si>
  <si>
    <t>APORTACIÓN INICIAL:   MONTO: $10,000.00   FECHA: 08/05/2015
OBSERVACIONES: DE CONFORMIDAD CON EL CONVENIO DE EXTINCIÓN FORMALIZADO EL 23 DE DICIEMBRE DE 2016, SE PROCEDERÁ A LA TERMINACIÓN Y BAJA DEL PRESENTE FIDEICOMISO.</t>
  </si>
  <si>
    <t>DESTINO: CUBRIR LAS EROGACIONES PARA LA CONSTRUCCIÓN, REMODELACIÓN Y ACONDICIONAMIENTO QUE SEAN NECESARIOS PARA LLEVAR A CABO LAS OBRAS DE PROTECCIÓN, CONSERVACIÓN, RESTAURACIÓN O MANTENIMIENTO DE PALACIO NACIONAL, EN TÉRMINOS DE LOS ACUERDOS QUE PARA TALES EFECTOS EMITA LA COMISIÓN INTERINSTITUCIONAL DE LA CONSERVADURÍA DE PALACIO NACIONAL, CONFORME A LAS DISPOSICIONES APLICABLES, ASI COMO EL PAGO DE HONORARIOS.
CUMPLIMIENTO DE LA MISIÓN:
LA COMISIÓN DE CONSERVADURÍA PRESENTÓ SU PROGRAMA DE TRABAJO QUE CONTIENE ACCIONES DE CONSERVACIÓN DERIVADAS DEL DIAGNÓSTICO INTEGRAL DE PALACIO NACIONAL LA EJECUCIÓN DE LOS TRABAJOS ESTARÁ SUJETA A LOS RECURSOS PRESUPUESTALES Y A LAS APORTACIONES QUE SE REALICEN AL PATRIMONIO DEL FIDEICOMISO Y LA APROBACIÓN POR LA COMISIÓN.</t>
  </si>
  <si>
    <t>DESTINO: PAGO DEL SALDO DISPONIBLE DE LAS CUENTAS INDIVIDUALES DE LOS TRABAJADORES DE CONFIANZA QUE DEJARON DE PRESTAR SUS SERVICIOS EN LA COMISION NACIONAL BANCARIA Y DE VALORES.
CUMPLIMIENTO DE LA MISIÓN:
DEL 1° DE ENERO AL 31 DE DICIEMBRE DE 2016 Y DE CONFORMIDAD CON EL PROCEDIMIENTO DE PAGO ESTABLECIDO, SE ENTREGARON LOS SALDOS DE SUS CUENTAS INDIVIDUALES A 80 EMPLEADOS DE CONFIANZA QUE CAUSARON BAJA Y QUE ACUMULARON UNA ANTIGÜEDAD MÍNIMA DE 3 AÑOS DE SERVICIO ININTERRUMPIDO EN LA CNBV.</t>
  </si>
  <si>
    <t>APORTACIÓN INICIAL:   MONTO: $688,000,000.00   FECHA: 08/01/2003
OBSERVACIONES: LA DISPONIBILIDAD REPORTADA SE ENCUENTRA INTEGRADA POR LA DISPONIBILIDAD AL 31 DE DICIEMBRE DE 2015 POR $1,182,773,041.58, MÁS MOVIMIENTOS DEL PERIODO DEL 1° DE ENERO AL 31 DE DICIEMBRE DE 2016 POR LOS SIGUIENTES CONCEPTOS: RENDIMIENTOS FINANCIEROS POR $48,861,978.79 Y EGRESOS POR $48,189,388, ESTE ULTIMO IMPORTE INCLUYE: $45,763,545.74 POR PAGO A LOS EMPLEADOS DE SUS CUENTAS INDIVIDUALES, HONORARIOS POR $1,727,719.05 IMPUESTOS DIVERSOS POR $276,435.09.</t>
  </si>
  <si>
    <t>DESTINO: NO SE REPORTAN EGRESOS POR EL CONCEPTO DE ASISTENCIA Y DEFENSA LEGAL, POR LO QUE SOLO SE REFLEJA LOS PAGOS DE HONORARIOS FIDUCIARIOS.
CUMPLIMIENTO DE LA MISIÓN:
POR EL PERIODO DEL 1° DE ENERO AL 31 DE DICIEMBRE DE 2016, NO SE HAN EJERCIDO RECURSOS PARA BRINDAR ASISTENCIA Y DEFENSA LEGAL A LAS PERSONAS OBJETO DEL FIDEICOMISO.</t>
  </si>
  <si>
    <t>APORTACIÓN INICIAL:   MONTO: $20,000,000.00   FECHA: 20/12/2005
OBSERVACIONES: LA DISPONIBILIDAD REPORTADA SE ENCUENTRA INTEGRADA POR LA DISPONIBILIDAD AL 31 DE DICIEMBRE DE 2015 POR $40,497,340.58, MÁS MOVIMIENTOS DEL PERIODO DEL 1° DE ENERO AL 31 DE DICIEMBRE DE 2016 POR LOS SIGUIENTES CONCEPTOS: RENDIMIENTOS FINANCIEROS POR $1,710,352.35 MENOS EGRESOS POR $695,446.85, ESTE ULTIMO IMPORTE INCLUYE HONORARIOS POR $600,000.00 E IMPUESTOS DIVERSOS POR $95,446.85</t>
  </si>
  <si>
    <t>DESTINO: PAGO EN FAVOR DE LOS TRABAJADORES DE BASE QUE DEJARON DE PRESTAR SUS SERVICIOS EN LA COMISION NACIONAL BANCARIA Y DE VALORES, ASI COMO LOS HONORARIOS FIDUCIARIOS.
CUMPLIMIENTO DE LA MISIÓN:
DEL PERIODO DEL 1° DE ENERO AL 31 DE DICIEMBRE 2016, Y DE CONFORMIDAD CON EL PROCEDIMIENTO DE PAGO ESTABLECIDO, SE ENTREGO EL IMPORTE CALCULADO A 9 EMPLEADO DE BASE QUE CAUSARON BAJA Y QUE ACUMULARON UNA ANTIGUEDAD MINIMA DE 15 AÑOS DE SERVICIO ININTERRUMPIDO EN LA CNBV.</t>
  </si>
  <si>
    <t>APORTACIÓN INICIAL:   MONTO: $49,282,069.66   FECHA: 28/09/2006
OBSERVACIONES: LA DISPONIBILIDAD REPORTADA SE ENCUENTRA INTEGRADA POR LA DISPONIBILIDAD AL 31 DE DICIEMBRE DE 2015 POR $62,675,081.66 MÁS MOVIMIENTOS DEL PERIODO DEL 1° DE ENERO AL 31 DE DICIEMBRE DE 2016 POR CONCEPTO DE RENDIMIENTOS FINANCIEROS POR $2,375,738.83MENOS EGRESOS POR $1,832,224.91 ESTE ULTIMO IMPORTE INCLUYE HONORARIOS FIDUCIARIOS POR $97,428.35,CONTRIBUCIONES DIVERSAS POR $15,588.52 Y PAGO POR PRIMA DE ANTIGUEDAD POR $1,719,208.04.</t>
  </si>
  <si>
    <t>DESTINO: SE EJERCIERON RECURSOS EN: SERVICIOS DE SEGURIDAD PARA LAS INSTALACIONES ADUANERAS 2015-2017; MODERNIZACIÓN DE LA SECCIÓN ADUANERA DE SAN EMETERIO; AMPLIACIÓN DE LA ADUANA DE OJINAGA; CENTRO DE CONTROL, MONITOREO Y ADMINISTRACIÓN DE LA OPERACIÓN Y SEGURIDAD EN ADUANAS; ADQUISICIÓN DE CHALECOS MODULAR BALÍSTICOS; DESARROLLO DE PROYECTO EJECUTIVOS PARA EL REORDENAMIENTO O AMPLIACIÓN DE DIVERSAS ADUANAS DEL PAÍS; REORDENAMIENTO DEL ÁREA DE EXPORTACIÓN DEL PUERTO FRONTERIZO MEXICALI II; PROGRAMA FORMATIVO EN MATERIA DE COMERCIO EXTERIOR 2014-2016; REORDENAMIENTO INTEGRAL DE LA ADUANA DE CIUDAD JUAREZ, ZARAGOZA; ADQUISICIÓN DE EQUIPOS Y APARATOS PARA EL LABORATORIO DE ADUANAS; ENTRE OTROS. LA DIFERENCIA DE MENOS, QUE EXISTE ENTRE EL GASTO REFLEJADO EN EL FLUJO DE EFECTIVO Y EL DEL ESTADO DE RESULTADOS SE DERIVA DE LOS MOVIMIENTOS DE CARGO Y ABONO CORRESPONDIENTES AL EJERCICIO 2016 DE LA CUENTA DE BALANCE PASIVOS $ 4,795.66, IMPUESTOS POR PAGAR POR $ 159.24, ACREEDORES DIVERSOS -$ 34,383.52 Y LA CUENTA DE CAMBIOS POR -$ 31,870.80. EL FIDEICOMISO PRESENTA COMPROMISOS POR PAGAR POR $ 572 813 912.21 Y POR CONTRATAR POR $ 1 267 404 504.62
CUMPLIMIENTO DE LA MISIÓN:
PROYECTOS: MODERNIZACIÓN DE REYNOSA – PHARR POR $751,754,026.71; SERVICIO DE RECOLECCIÓN, TRASLADO Y DESTINO FINAL DE BIENES DE COMERCIO EXTERIOR, ASÍ COMO ALMACENAMIENTO PARA BIENES ESPECIALES 3”, POR $5,184,000.00; PROGRAMA FORMATIVO EN MATERIA DE COMERCIO EXTERIOR 2017-2019, POR $29,822,893.00. CONTINUAR CON LA APLICACIÓN DE RECURSOS EN LOS PROYECTOS AUTORIZADOS Y LO QUE EL COMITÉ TÉCNICO APROBÓ EN EL PROGRAMA ANUAL DE TRABAJO 2016</t>
  </si>
  <si>
    <t>DESTINO: SE HAN EROGADO RECURSOS EN LOS SIGUIENTES PROYECTOS Y TÍTULO: SERVICIO DE REVISIÓN NO INTRUSIVA PARA FACILITAR EL RECONOCIMIENTO ADUANERO DE MERCANCÍAS (TÍTULO DE AUTORIZACIÓN); PROYECTO DE INTEGRACIÓN TECNOLÓGICA ADUANERA (PITA); SOPORTE, DESARROLLO Y MANTENIMIENTO DE APLICACIONES 4 (SDMA 4); SERVICIO DE SOPORTE OPERATIVO 3 (SSO 3); SERVICIOS DE MANTENIMIENTO, ACTUALIZACIÓN Y SOPORTE DE LICENCIAMIENTO MICROSOFT 2;SERVICIO DE ARRENDAMIENTO VEHICULAR 2014-2019; SERVICIOS ADMINISTRADOS DE SEGURIDAD DE LA INFORMACIÓN Y COMUNICACIONES (SASIC);VENTANILLA ÚNICA DE COMERCIO EXTERIOR MEXICANA; SERVICIO DE LICENCIAMIENTO CORPORATIVO ORACLE 3 (ULA 3); ADMINISTRACIÓN DE PUESTOS DE SERVICIO 2 (APS-2); SERVICIO DE PROCESAMIENTO, ALMACENAMIENTO Y COMUNICACIONES, PARTIDA - ALMACENAMIENTO 2 (SPAC-A 2); ENTRE OTROS. LA DIFERENCIA ENTRE EL ESTADO DE RESULTADOS Y FLUJO DE EFECTIVO EN EGRESOS, CORRESPONDE A LOS MOVIMIENTOS DE LAS CUENTAS DE ANTICIPOS Y/O PAGO ANTICIPADO: -$ 389 657 696.54, MÁS -$ 11 400.87 PASIVOS, MÁS -$ 1 034 697.53 DE OTROS INGRESOS; MÁS FLUCTUACIÓN CAMBIARIA POR -$ 103 417 233.89 Y RECLASIFICACIÓN DE GASTO EJERCICIO 2015 -$ 12 133 805.59. AL CIERRE DEL PERIODO, EL FIDEICOMISO PRESENTA COMPROMISOS POR PAGAR POR $ 43 315 489 535.09 Y POR CONTRATAR POR $ 9 296 680 297.26
CUMPLIMIENTO DE LA MISIÓN:
PROYECTOS: SERVICIO INTEGRAL DE ASISTENCIA EN SEGURIDAD RADIOLÓGICA 2017-2022, POR $72,946,141.61; CAMBIO EN MONTO AL PROYECTO SERVICIO DE MANTENIMIENTO DE LOS MODELOS DE RIESGO II (MDRII) POR $60,530,185.04. CONTINUAR CON LA APLICACIÓN DE RECURSOS DE DIVERSOS PROYECTOS Y TÍTULO AUTORIZADO CONFORME AL PROGRAMA ANUAL DE TRABAJO 2016 QUE EL COMITÉ TÉCNICO AUTORIZÓ</t>
  </si>
  <si>
    <t>DESTINO: PAGO DE HONORARIOS FIDUCIARIOS E IMPUESTOS DIVERSOS.
CUMPLIMIENTO DE LA MISIÓN:
ASIGNACION DE LOS RECURSOS A DIVERSOS PROGRAMAS EN CUMPLIMIENTO DE LOS FINES PARA LOS QUE FUE CONSTITUIDO EL FIDEICOMISO.</t>
  </si>
  <si>
    <t>APORTACIÓN INICIAL:   MONTO: $1,000.00   FECHA: 27/04/2009
OBSERVACIONES: SE REPORTA INFORMACION AL 31 DE DICIEMBRE DE 2016.</t>
  </si>
  <si>
    <t>DESTINO: CUMPLIR CON LOS FINES DEL FIDEICOMISO TALES COMO LAS OBLIGACIONES FINANCIERAS, ADMINISTRAR, OPERAR Y CONSERVAR LOS TRAMOS CARRETEROS DE LA CONCESIÓN, INVERTIR EN ESTUDIOS, PROYECTOS, INVESTIGACIONES Y OTORGAR APOYOS RECUPERABLES Y NO RECUPERABLES, RELACIONADOS CON PROYECTOS DE INFRAESTRUCTUCRA.
CUMPLIMIENTO DE LA MISIÓN:
AL CIERRE DEL CUARTO TRIMESTRE DE 2016, SE HAN CUBIERTO OPORTUNAMENTE LAS OBLIGACIONES FINANCERAS RESPECTIVAS Y SE REALIZARON LAS ACCIONES NECESARIAS PARA LA ADMINISTRACIÓN, OPERACIÓN Y CONSERVACIÓN DE LOS TRAMOS CARRETEROS DE LA CONCESIÓN, ASÍ COMO LO RELACIONADO A LA INVERSION EN LOS PROYECTOS DE INFRAESTRUCTURA.</t>
  </si>
  <si>
    <t>APORTACIÓN INICIAL:   MONTO: $5,000.00   FECHA: 29/08/1997
OBSERVACIONES: LA DISPONIBILIDAD DEL FIDEICOMISO AL 31 DE DICIEMBRE DE 2016 ES DE $23,841,637,359.86 COMPUESTA POR RECURSOS DEL FIDEICOMISO ANTES DENOMINADO FARAC Y POR TRASPASOS DEL FIDEICOMISO FINFRA. LOS INGRESOS PROVIENEN DE LAS CUOTAS DE PEAJE DE LAS AUTOPISTAS CONCESIONADAS, ARRENDAMIENTOS, RECUPERACIÓN DE SINIESTROS, VENTA DE BASES, COMISIONES COBRADAS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</si>
  <si>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DESTINO: EN EL PERIODO QUE SE REPORTA NO SE REALIZARON PAGOS POR SERVICIOS PROFESIONALES.
CUMPLIMIENTO DE LA MISIÓN:
EN EL PERIODO QUE SE REPORTA NO SE ENTREGARON RECURSOS, NO SE REPORTAN MISIÓN NI FINES EN VIRTUD DE QUE EL FIDEICOMISO SE ENCUENTRA EN EXTINCIÓN.</t>
  </si>
  <si>
    <t>APORTACIÓN INICIAL:   MONTO: $110,000,000.00   FECHA: 18/10/2001
OBSERVACIONES: CON BASE EN LA INFORMACIÓN PROPORCIONADA POR LA INSTITUCIÓN FIDUCIARIA Y CON FUNDAMENTO EN EL ARTÍCULO 11 DE LA LEY FEDERAL DE PRESUPUESTO Y RESPONSABILIDAD HACENDARIA, SE SOLICITA LA AUTORIZACIÓN PARA EL REGISTRO DEL CUARTO INFORME TRIMESTRAL DEL EJERCICIO 2016 DEL "FIDEICOMISO PÚBLICO DE LOTERÍA NACIONAL PARA LA ASISTENCIA PÚBLICA 80111" CON CLAVE DE REGISTRO NÚM. 200106HHQ01225</t>
  </si>
  <si>
    <t>DESTINO: GASTOS PROPIOS DE OPERACION DEL FIDEICOMISO.
CUMPLIMIENTO DE LA MISIÓN:
CONSIDERANDO LOS RESULTADOS OBTENIDOS Y TOMANDO EN CUENTA QUE SE HA CUMPLIDO CON EL OBJETIVO DEL FIDEICOMISO, NO SE RECIBIRÁN NUEVAS APORTACIONES, POR LO QUE ACTUALMENTE EL FIDEICOMISO YA NO TIENE OPERACIONES Y SE ESPERA COMENZAR EL PROCESO DE EXTINCIÓN EN EL TRANSCURSO DEL PRIMER SEMESTRE DE 2017.</t>
  </si>
  <si>
    <t>APORTACIÓN INICIAL:   MONTO: $5,000,000.00   FECHA: 14/08/1990
OBSERVACIONES: AL 31 DE DICIEMBRE DE 2016, EL PATRIMONIO DEL FIDEICOMISO SE ENCUENTRA INTEGRADO POR ACTIVOS NO DISPONIBLES.</t>
  </si>
  <si>
    <t>DESTINO: APOYO A EMPRESAS PARA QUE ACCEDAN AL MERCADO INTERMEDIO DE LA BOLSA MEXICANA DE VALORES.
CUMPLIMIENTO DE LA MISIÓN:
NO SE HAN CONCLUIDO LAS GESTIONES PARA RECUPERAR POR LA VIA LEGAL LOS SALDOS DE CUENTAS POR COBRAR QUE ESTÁN EN CARTERA VENCIDA, SE RESERVARON POR CONTAR CON OPINIÓN DEL COMITÉ TÉCNICO DE DIFICIL RECUPERACIÓN. SE LLEVO A CABO COMITÉ PARA LA EXTINCIÓN DEL FIDEICOMISO CON FECHA 15 DE DICIEMBRE DE 2016.</t>
  </si>
  <si>
    <t>DESTINO: ENTREGAS POR CONCEPTO DE PAGO DE PENSIONES, PRIMA DE ANTIGÜEDAD, OTROS BENEFICIOS POSTERIORES AL RETIRO; ASÍ COMO, PERDIDA EN VENTA DE VALORES Y DECREMENTO POR VALUACIÓN DE MERCADO.
CUMPLIMIENTO DE LA MISIÓN:
EN CUMPLIMIENTO A LOS FINES DEL FIDEICOMISO: SE REALIZARON LOS PAGOS POR CONCEPTO DE PENSIONES, PRIMAS DE ANTIGUEDAD Y BENEFICIOS POSTERIORES AL RETIRO, POR EL CUARTO TRIMESTRE DEL EJERCICIO 2016.</t>
  </si>
  <si>
    <t>APORTACIÓN INICIAL:   MONTO: $1,423,935,624.39   FECHA: 30/01/1998
OBSERVACIONES: EN ARCHIVOS ANEXOS SE ENVIAN LOS ESTADOS FINANCIEROS Y ESTADOS DE CUENTA DEL CUARTO TRIMESTRE DEL EJERCICIO 2016. EN EL PORCENTAJE DE PARTICIPACION SE INDICA UN 100% YA QUE CORRESPONDE A APORTACIONES DE RECURSOS DE LA PROPIA FIDEICOMITENTE, PRECISANDO QUE NO SE RECIBEN APOYOS DEL GOBIERNO FEDERAL.</t>
  </si>
  <si>
    <t>DESTINO: SEGUIMIENTO DEL PORTAFOLIO DE INVERSIONES DEL FONDO EMPRENDEDORES CONACYT-NAFINSA, FILTRADO Y BUSQUEDA DE PROYECTOS Y FONDOS PARA EL FONDO DE FONDOS DE CAPITAL EMPRENDEDOR MEXICO VENTURES I Y EL FONDO DE COINVERSION DE CAPITAL SEMILLA STARTUP MEXICO, FONDOS PARA APOYO A EMPRENDEDORES DEL PROGRAMA INADEM-NAFIN Y FONDEO DEL PROGRAMA DE APOYO AL PATENTAMIENTO IMPI-FUMEC-NAFIN.
CUMPLIMIENTO DE LA MISIÓN:
INVERSION EN EL FONDO FISO DE CAPITAL FONDESO</t>
  </si>
  <si>
    <t>DESTINO: BRINDAR ASESORIA FINANCIERA Y LEGAL A PYMES, PERSONAS FISICAS CON ACTIVIDAD EMPRESARIAL, EMPRENDEDORES PARA EL OTORGAMIENTO DE CREDITOS Y APOYOS FINANCIEROS U OTROS PRODUCTOS NO FINANCIEROS NO DEFINIDOS POR NAFIN.
CUMPLIMIENTO DE LA MISIÓN:
DESDE EL INICIO DE OPERACIONES DEL FIDEICOMISO Y HASTA EL 31 DE DICIEMBRE DE 2016, SE HAN PROPORCIONADO 123,945 SERVICIOS Y ASESORIAS.</t>
  </si>
  <si>
    <t>APORTACIÓN INICIAL:   MONTO: $12,000,000.00   FECHA: 01/04/2005
OBSERVACIONES: EL FIDEICOMISO INICIO OPERACIONES EN MAYO 2005. LOS EGRESOS A DICIEMBRE DE 2016 ESTÁN CONFORMADOS POR: IMPUESTOS ACUMULADOS + APLICACIÓN PATRIMONIAL (DEVOLUCIÓN INADEM) + CANCELACIÓN DE PROVISIÓN EN NOVIEMBRE 2016.</t>
  </si>
  <si>
    <t>DESTINO: ENTREGAS POR CONCEPTO DE: PAGO A LOS TRABAJADORES POR TERMINACION DE LA RELACIÓN LABORAL, PÉRDIDA EN VENTA DE VALORES Y DECREMETO POR VALUACION DE MERCADO. INFORMACION AL CUARTO TRIMESTRE DE 2016.
CUMPLIMIENTO DE LA MISIÓN:
EN CUMPLIMIENTO A LOS FINES DEL FIDEICOMISO: SE HAN REALIZADO LAS APORTACIONES DE NACIONAL FINANCIERA Y LAS APORTACIONES DE LOS TRABAJADORES ADHERIDOS AL FIDEICOMISO DE CONTRIBUCIÓN DEFINIDA CORRESPONDIENTES AL CUARTO TRIMESTRE DE 2016; ASIMISMO, SE REALIZARON LOS PAGOS A LOS TRABAJADORES POR CONCEPTO DE TERMINACION DE LA RELACION LABORAL POR EL CUARTO TRIMESTRE DE 2016.</t>
  </si>
  <si>
    <t>APORTACIÓN INICIAL:   MONTO: $18,349.44   FECHA: 29/12/2006
OBSERVACIONES: EN ARCHIVOS ANEXOS SE ENVIAN LOS ESTADOS FINANCIEROS Y LOS ESTADOS DE CUENTA DEL CUARTO TRIMESTRE DE 2016. EN EL PORCENTAJE DE PARTICIPACION SE INDICA UN 78% YA QUE CORRESPONDE A APORTACIONES CON RECURSOS DE LA PROPIA FIDEICOMITENTE, PRECISANDO QUE NO SE RECIBEN APOYOS DEL GOBIERNO FEDERAL; EL 22% RESTANTE CORRESPONDE A APORTACIONES DE LOS TRABAJADORES DE LA FIDEICOMITENTE, ADHERIDOS AL PLAN DE PENSIONES DE CONTRIBUCION DEFINIDA.</t>
  </si>
  <si>
    <t>DESTINO: ENTREGAS POR CONCEPTO DE COMPLEMENTO PEA Y COSTO FINANCIERO DE PEA AL CUARTO TRIMESTRE DE 2016, DE CONFORMIDAD CON EL CONTRATO DEL FIDEICOMISO "COMPLEMENTO DEL PRESTAMO ESPECIAL PARA EL AHORRO (PEA) Y PRESTAMOS DE CORTO Y MEDIANO PLAZO PARA JUBILADOS BAJO EL PLAN DE BENEFICIO DEFINIDO"; MÁS PÉRDIDA EN VENTA DE VALORES Y DECREMENTO POR VALUACION DE MERCADO. INFORMACIÓN AL CUARTO TRIMESTRE DE 2016.
CUMPLIMIENTO DE LA MISIÓN:
SE REALIZARON LAS ENTREGAS POR CONCEPTO DE COMPLEMENTO PEA Y COSTO FINANCIERO DE PEA DE CONFORMIDAD CON EL CONTRATO DE FIDEICOMISO "COMPLEMENTO DEL PRESTAMO ESPECIAL PARA EL AHORRO (PEA) Y PRESTAMOS DE CORTO Y MEDIANO PLAZO PARA JUBILADOS BAJO EL PLAN DE BENEFICIO DEFINIDO" EN CUMPLIMIENTO A LOS FINES DEL MISMO, POR EL CUARTO TRIMESTRE DEL EJERCICIO 2016.</t>
  </si>
  <si>
    <t>APORTACIÓN INICIAL:   MONTO: $1,000.00   FECHA: 15/05/2009
OBSERVACIONES: EN ARCHIVOS ANEXOS SE ENVIAN LOS ESTADOS FINANCIEROS DEL FIDEICOMISO Y ESTADO DE CUENTA DEL CUARTO TRIMESTRE DE 2016. EN EL PORCENTAJE DE PARTICIPACION SE INDICA UN 100% YA QUE CORRESPONDE A APORTACIONES CON RECURSOS DE LA PROPIA FIDEICOMITENTE, PRECISANDO QUE NO SE RECIBEN APOYOS DEL GOBIERNO FEDERAL.</t>
  </si>
  <si>
    <t>DESTINO: ADMINISTRAR LOS RECURSOS FIDEICOMITIDOS;CONTINUAR CON EL MANTENIMIENTO, DESARROLLO Y CONSOLIDACIÓN DE LA OPERACIÓN DEL PROGRAMA DE VENTA DE TÍTULOS EN DIRECTO AL PÚBLICO (CETESDIRECTO); PAGO DE LOS DIVERSOS SERVICIOS CONTRATADOS POR EL FIDEICOMISO 80595 SVD, EN EL AÑO DE 2016.
CUMPLIMIENTO DE LA MISIÓN:
LOS RESULTADOS OPERATIVOS SE MUESTRAN AL FINAL DE LA JUSTIFICACIÓN DE LA CONTINUIDAD DEL FIDEICOMISO 80595 QUE SE ANEXA POR SEPARADO. SE CONTINUA CON LOS OBJETIVOS ESTABLECIDOS TALES COMO: A) FACILITAR LA CONTRATACIÓN Y OPERACIÓN DE LOS CLIENTES DE CETESDIRECTO B)ESTABLECER NUEVOS CANALES PARA ACERCAR EL PROGRAMA A MAS SECTORES DE LA POBLACIÓN; C) FOMENTAR LA EDUCACIÓN FINANCIERA Y LA CULTURA DEL AHORRO A TRAVÉS DE DIVERSOS PROYECTOS TANTO PARA ADULTOS COMO PARA MENORES DE EDAD.</t>
  </si>
  <si>
    <t>DESTINO: LOS EGRESOS ACUMULADOS SE INTEGRAN POR LOS SIGUIENTES CONCEPTOS: IMPUESTOS POR $43,714.56 Y DECREMENTO POR VALUACIÓN DE MERCADO POR $254,926.12 DE CONFORMIDAD A LA INFORMACIÓN REFLEJADA EN LOS ESTADOS FINANCIEROS AL 31 DE DICIEMBRE DE 2016, PROPORCIONADOS POR NACIONAL FINANCIERA, S.N.C., DIRECCIÓN FIDUCIARIA.
CUMPLIMIENTO DE LA MISIÓN:
EL FIDEICOMISO NO PUEDE ESTABLECER UN PROGRAMA DE METAS Y UN PRESUPUESTO PARA EL EJERICIO DE SUS FINES, YA QUE LA OPERACIÓN DEL MISMO ES RESULTADO DE ACCIONES DE OTRAS INSTANCIAS COMO LA MINISTERIAL O JUDICIAL, EN CUYO EFECTO NO TIENE INJERENCIA EL FIDEICOMISO. EN ESTE PERIODO NO SE SOLICITÓ REQUERIMIENTO POR PARTE DE LA AUTORIDAD COMPETENTE PARA LLEVAR A CABO LA RESTITUCIÓN DEL VALOR DE LOS BIENES O NUMERARIO ASEGURADO INEXISTENTE A LOS INTERESADOS CUANDO PROCEDA SU DEVOLUCIÓN.</t>
  </si>
  <si>
    <t>APORTACIÓN INICIAL:   MONTO: $85,600,000.00   FECHA: 19/11/2002
OBSERVACIONES: LA INFORMACIÓN REPORTADA ES DE ACUERDO A LOS ESTADOS FINANCIEROS CON CIFRAS AL 31 DE DICIEMBRE DE 2016, GENERADOS POR NACIONAL FINANCIERA, DIRECCIÓN FIDUCIARIA.</t>
  </si>
  <si>
    <t>DESTINO: PAGO OPORTUNO DE: OBLIGACIONES DE PENSIONES Y/O JUBILACIONES, GASTOS DE SERVICIO MÉDICO Y BENEFICIOS AL FALLECIMIENTO.
CUMPLIMIENTO DE LA MISIÓN:
PAGO PUNTUAL DE PENSIONES Y JUBILACIONES A 7,114 FIDEICOMISARIOS POR EL PERIODO DEL 1 DE ENERO AL 31 DE DICIEMBRE DE 2016 CONCLUYENDO CON 6,958 FIDEICOMISARIOS. ASI MISMO, SE OTORGÓ ATENCIÓN MÉDICO-QUIRURGICA, FARMACEUTICA Y HOSPITALARIA POR EL PERIODO DE ENERO A 14,330 BENEFICIARIOS CONCLUYENDO AL 31 DE DICIEMBRE CON 13,875</t>
  </si>
  <si>
    <t>APORTACIÓN INICIAL:   MONTO: $1,000.00   FECHA: 01/07/2003
OBSERVACIONES: TRES PAGARÉS CON SALDO INSOLUTO AL 31 DE DICIEMBRE DE 2016 POR UN IMPORTE TOTAL DE $12,221,603,106.61 PESOS A TASA REAL DEL 4.70% A PLAZO DE 33 AÑOS Y AMORTIZACIONES CON PAGO DE INTERESES TRIMESTRALES, DICHOS DOCUMENTOS FUERON EMITIDOS POR EL GOBIERNO FEDERAL, CON FECHA DE APERTURA DE 4 DE ABRIL DEL 2013, LOS CUALES SUSTITUYEN A LOS ADQUIRIDOS EN 2006; $1,518,946,871.21 PESOS DE GANANCIA INFLACIONARIA DE LOS SALDOS INSOLUTOS DE LOS PAGARÉS DE GOBIERNO FEDERAL; $77,600,700.65 PESOS DE INTERESES DEVENGADOS AL CORTE DE DICIEMBRE DE 2016; INVERSIONES EN REPORTOS CON VALORES GUBERNAMENTALES Y PAGARÉS DE INMEDIATA REALIZACIÓN POR $297,239,913.12 PESOS. EL IMPORTE DE LOS INGRESOS ACUMULADOS SE OBTIENE DE LA SUMA DE LOS SIGUIENTES CONCEPTOS DEL ESTADO DE RESULTADOS: INTERESES COBRADOS, BENEFICIOS Y PRODUCTOS DIVERSOS, VALORIZACIÓN DE CUENTAS EN UDI´S E INTERESES COBRADOS S/ VALORES GUBERNAMENTALES Y AMORTIZACIONES DE PAGARÉS DE GOBIERNO FEDERAL, INCLUIDA LA AMORTIZACIÓN ANTICIPADA, DE LOS TRES PAGARÉS CONFORME AL CONTRATO MODIFICADO ($1,539,317,868.48 PESOS). EL MONTO DE LOS EGRESOS ACUMULADOS SE OBTIENEN DE LA SUMA DE LOS SIGUIENTES CONCEPTOS: COMISIONES, HONORARIOS, RENTAS, OTROS GASTOS DE ADMINISTRACIÓN Y ENTREGAS A FIDEICOMISARIOS, ASÍ COMO LA VARIACIÓN NETA POR PAGO DE PASIVOS ENTRE 2015 Y 2016 POR $-33,155,837.12 PESOS Y LA VARIACIÓN NETA DE LAS APLICACIONES PATRIMONIALES QUE NO REQUIRIERON FLUJO DE EFECTIVO POR $1,289,383,678.93 PESOS.</t>
  </si>
  <si>
    <t>DESTINO: PAGO DE PENSIONES, JUBILACIONES Y GASTOS MEDICOS
CUMPLIMIENTO DE LA MISIÓN:
OTORGAR LOS BENEFICIOS A LOS PENSIONADOS Y SUS BENEFICIARIOS DE BNCI, CONFORME A LAS CONDICIONES DE TRABAJO, CONSISTENTES EN EL PAGO DE PENSIONES Y GASTOS MEDICOS.</t>
  </si>
  <si>
    <t>DESTINO: PAGO A LOS JUBILADOS O SUS BENEFICIARIOS DE SUS PENSIONES Y PRESTACIONES CONTENIDAS EN EL CONTRATO DE FIDEICOMISO BBVA BANCOMER, S.A. NO. 42700/5 (F/55078/7).
CUMPLIMIENTO DE LA MISIÓN:
EN APEGO A LO ESTABLECIDO EN EL CONTRATO DE FIDEICOMISO N 42700/5 (F/55078/7), SE HAN CUBIERTO CON OPORTUNIDAD LOS PAGOS DE PENSIONES Y JUBILACIONES, ASÍ COMO LOS GASTOS DE SERVICIO MÉDICO DEL CUARTO TRIMESTRE DE 2016.</t>
  </si>
  <si>
    <t>APORTACIÓN INICIAL:   MONTO: $122,486,095.27   FECHA: 14/05/1993
OBSERVACIONES: LOS SALDOS SE INTEGRAN CON LA INFORMACIÓN RECIBIDA RESPONSABILIDAD DEL FIDUCIARIO BBVA BANCOMER, NO OMITIMOS MENCIONAR QUE LA INFORMACIÓN SE PRESENTA CON CIFRAS CONCILIADAS.</t>
  </si>
  <si>
    <t>DESTINO: PARA INFORME TRIMESTRAL SE REPORTA EGRESOS POR IMPORTE DE $2,275,992.56, SIN EMBARGO NO FUE POSIBLE ESTABLECER UN AVANCE POR CADA UNO DE LOS NUEVE PROYECTOS REGISTRADOS EN EL PROGRAMA DE TRABAJO 2016, TODA VEZ NO HAN ENTREGADO LAS FACTURAS CORRESPONDIENTES. ASIMISMO, LAS FACTURAS ENTREGADAS NO GUARDAN VINCULACIÓN CON LOS PROYECTOS, LO CUAL IMPIDE IDENTIFICAR EL AVANCE REAL DE CADA PROYECTO. POR OTRA PARTE, EL MUSEO REGISTRO UN IMPORTE DE $1,587.70 DE COMISIONES BANCARIAS COBRADAS, LAS CUALES SE REQUERIRÁ EL REINTEGRO CORRESPONDIENTE TODA VEZ QUE NO LAS CUBRE EL SUBSIDIO. ASÍ MISMO, SE REALIZÓ UN REINTEGRO A LA TESOFE POR UN IMPORTE DE $1,196,046.87, POR CONCEPTO DE RECURSOS NO EJERCIDOS.
CUMPLIMIENTO DE LA MISIÓN:
SE CONTINUÓ LA PRESENTACIÓN DE DIVERSOS EVENTOS ARTÍSTICO Y CULTURALES EN PRO DE LA CULTURA DE NUESTRO PAÍS, Y SE REALIZÓ EL MONTAJE DE DIVERSAS MUESTRAS PLÁSTICAS, ASÍ COMO LA PRESERVACIÓN Y DIFUSIÓN AL PÚBLICO DE LA COLECCIÓN PRIVADA MÁS IMPORTANTE DE LA PRODUCCIÓN ARTÍSTICA DE DIEGO RIVERA Y DE FRIDA KAHLO; ADEMÁS DE MANTENER EL APOYO AL CUMPLIMIENTO DE SU OBJETO SOCIAL.</t>
  </si>
  <si>
    <t>APORTACIÓN INICIAL:   MONTO: $64,785,852.00   FECHA: 10/12/1993
OBSERVACIONES: APORTACIÓN DE RECURSOS FISCALES: CORRESPONDE AL SUBSIDIO OTORGADO AL MUSEO EN EL MES DE AGOSTO DE 2016, PARA DAR CUMPLIMIENTO A NUEVE PROYECTOS REGISTRADOS EN EL PROGRAMA DE TRABAJO 2016. TODA VEZ QUE EL PAGO DE COMISIONES BANCARIAS NO SE ENCUENTRAN CONSIDERADAS DENRO DEL SUBSIDIO OTORGADO EN 2016, SE SOLICITA AL MUSEO EL REINTEGRO DE $1,587.70 NO SE REPORTAN RENDIMIENTOS FINANACIEROS, TODA VEZ QUE LA SUBCUENTA ESPECIFICA SOLO ES DE CHEQUES.</t>
  </si>
  <si>
    <t>APORTACIÓN INICIAL:   MONTO: $125,000,000.00   FECHA: 18/09/1978
OBSERVACIONES: NO SE APORTARON RECURSOS PÚBLICOS FEDERALES A ESTE FIDEICOMISO. EN PROCESO DE EXTINCIÓN. EL SALDO REFLEJADO EN EL RENGLON "PATRIMONIO NETO TOTAL AL PERIODO QUE SE REPORTA" DIFIERE EN $4,640.00 CONTRA EL SALDO DISPONIBLE MOSTRADO EN EL ESTADO DE BALANCE, DICHO IMPORTE CORRESPONDE A DEPÓSITOS PARA EL PAGO DE HONORARIOS POR INSTRUCCIÓN NOTARIAL, MISMOS QUE NO SON APORTACIÓN O PRODUCTO/BENEFICIO PARA EL FIDEICOMISO.</t>
  </si>
  <si>
    <t>APORTACIÓN INICIAL:   MONTO: $6,250,000.00   FECHA: 11/12/2008
OBSERVACIONES: SE INFORMA LA SITUACIÓN FINANCIERA PRELIMINAR DEL FICA SURESTE AL CIERRE DEL CUARTO TRIMESTRE DE 2016.</t>
  </si>
  <si>
    <t>APORTACIÓN INICIAL:   MONTO: $1,000,000.00   FECHA: 12/05/2010
OBSERVACIONES: SE PROCEDE A REGISTRAR LA INFORMACIÓN FINANCIERA PRELIMINAR DEL FICA ACTIVA CORRESPONDIENTE AL CIERRE DEL CUARTO TRIMESTRE DE 2016.</t>
  </si>
  <si>
    <t>APORTACIÓN INICIAL:   MONTO: $0.01   FECHA: 09/08/2011
OBSERVACIONES: EN CUMPLIMIENTO A LAS DISPOSICIONES NORMATIVAS, SE ENVÍA LA INFORMACIÓN CORRESPONDIENTE AL CUARTO TRIMESTRE DE 2016.</t>
  </si>
  <si>
    <t>APORTACIÓN INICIAL:   MONTO: $2,000,000.00   FECHA: 02/03/2012
OBSERVACIONES: SE CONTINUA PROMOVIENDO EL PORTAFOLIO DE INVERSIÓN DEL FICA AGROPYME. SE ENVÍA INFORMACIÓN PRELIMINAR CORRESPONDIENTE AL CUARTO TRIMESTRE DE 2016.</t>
  </si>
  <si>
    <t>APORTACIÓN INICIAL:   MONTO: $5,000,000.00   FECHA: 26/11/2012
OBSERVACIONES: SE PROCEDE AL REGISTRO DEL FICA LOGISTICS CON INFORMACIÓN FINANCIERA PRELIMINAR AL CIERRE AL CUARTO TRIMESTRE DE 2016.</t>
  </si>
  <si>
    <t>APORTACIÓN INICIAL:   MONTO: $89,621,338.29   FECHA: 23/04/2013
OBSERVACIONES: SE PRESENTA LA INFORMACIÓN FINANCERA PRELIMINAR DEL FICA SURESTE 2 AL CIERRE AL CUARTO TRIMESTRE DE 2016.</t>
  </si>
  <si>
    <t>DESTINO: LOS RECURSOS SE CANALIZARÁN AL FOMENTO Y DESARROLLO DE OPERACIONES DE IMPULSO A LOS PROYECTOS DEL SECTOR RURAL Y AGROINDUSTRIAL, ASÍ COMO TODAS AQUELLAS ACTIVIDADES NECESARIAS PARA LA CONSECUCIÓN DE LOS OBJETIVOS DE DICHO SECTOR.
CUMPLIMIENTO DE LA MISIÓN:
POR SER DE RECIENTE CREACIÓN, EL FICA ESTÁ EN PROCESO DE ALCANZAR LAS METAS PREVISTAS.</t>
  </si>
  <si>
    <t>APORTACIÓN INICIAL:   MONTO: $3,000,000.00   FECHA: 06/01/2015
OBSERVACIONES: SE PRESENTA INFORMACIÓN FINANCIERA DEL FICA 3 CON CORTE AL CUARTO TRIMESTRE DE 2016.</t>
  </si>
  <si>
    <t>APORTACIÓN INICIAL:   MONTO: $258,855,493.61   FECHA: 27/11/2012
OBSERVACIONES: EL RUBRO DE EGRESOS ACUMULADOS ESTÁ INTEGRADO POR LOS GASTOS EFECTUADOS POR EL FIDEICOMISO, ASÍ COMO LAS APLICACIONES PATRIMONIALES Y LA VARIACIÓN ENTRE LAS CUENTAS POR PAGAR Y POR COBRAR POR EL AUMENTO Y/O DISMINUCIÓN DE LAS MISMAS.</t>
  </si>
  <si>
    <t>APORTACIÓN INICIAL:   MONTO: $83,306,886.59   FECHA: 27/11/2012
OBSERVACIONES: EL RUBRO DE EGRESOS ACUMULADOS ESTÁ INTEGRADO POR LOS GASTOS EFECTUADOS POR EL FIDEICOMISO, ASÍ COMO LOS APOYOS ENTREGADOS POR EL CASO FICREA DURANTE EL EJERCICIO Y LA VARIACIÓN ENTRE LAS CUENTAS POR PAGAR Y POR COBRAR POR EL AUMENTO Y/O DISMINUCIÓN DE LAS MISMAS.</t>
  </si>
  <si>
    <t>DESTINO: AL CIERRE DEL EJERCICIO 2016, NO SE REALIZARON APORTACIÓNES AL FIDEICOMISO.
CUMPLIMIENTO DE LA MISIÓN:
EL FIN DEL CONVENIO PRIVADO REALIZADO POR SOCIEDAD HIPOTECARIA FEDERAL ES: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</si>
  <si>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APORTACIÓN INICIAL:   MONTO: $983,330.00   FECHA: 21/02/2008
OBSERVACIONES: SE ENVÍA INFORMACIÓN DEL CONVENIO DE ADHESIÓN AL FIDEICOMISO "C" F/1532 AHM/SOCIEDAD HIPOTECARIA FEDERAL, CON INFORMACIÓN AL CIERRE DEL EJERCICIO 2016.</t>
  </si>
  <si>
    <t>DESTINO: N/A
CUMPLIMIENTO DE LA MISIÓN:
MEDIANTE ESCRITO DEL 23/06/2016 SOLICITÓ A BCO. SANTANDER MÉXICO, S.A. PROVEER LO NECESARIO PARA QUE SE LIQUIDE A BANOBRAS EL SALDO INSOLUTO DEL ADEUDO VENCIDO DEL CRÉDITO. BCO. SANTANDER MEDIANTE ESCRITO DEL 30/08/2016 MANIFIESTA NO DISPONER DE LOS RECURSOS PARA PAGAR EL CRÉDITO Y SE LE REMITIRÁ NUEVAMENTE UN REQUERIMIENTO SOLICITANDO SE LIQUIDE A ESTA S.N.C. EL SALDO INSOLUTO DEL ADEUDO VENCIDO DE CRÉDITO. (VER INFORMACIÓN ADICIONAL EN LAS OBSERVACIONES).</t>
  </si>
  <si>
    <t>APORTACIÓN INICIAL:   MONTO: $1.00   FECHA: 19/10/2006
OBSERVACIONES: SANTANDER(MÉXICO), S.A. A TRAVÉS DEL DEPTO. FIDUCIARIO, INFORMA MEDIANTE ESCRITO DEL 30/08/2016 QUE EL FIDEICOMISO LIQUIDADOR DE LOS ACREEDORES RECONOCIDOS DENTRO DEL JUICIO DE QUIEBRA DE PROVAM NO TIENE DINERO LÍQUIDO PARA PAGAR EL CRÉDITO, A LA FECHA SE ENCUENTRA PENDIENTE QUE SE REALICEN APORTACIONES AL PATRIMONIO DE DIVERSOS INMUEBLES QUE FUERON PATRIMONIO DEL QUEBRADO, LO QUE EVENTUALMENTE PERMITIRÍA SU ENAJENACIÓN Y ALLEGARSE DE RECURSOS PARA CUMPLIR COMPROMISOS PENDIENTES. EL FIDUCIARIO MANIFESTÓ QUE ALGUNOS INMUEBLES EN EL HABER PATRIMONIAL SE ENCUENTRAN EN SITUACIÓN IRREGULAR QUE NO PERMITEN SU VENTA. RESPECTO A LA INF. FINANCIERA, LOS INGRESOS POR INTERESES QUE SE REPORTAN EN EL EDO. DE RESULTADOS POR $168,999.31 SON UN REGISTRO CONTABLE QUE SE ORIGINA CON LOS DERECHOS DE COBRO DEL MANDATO, ESTO NO SIGNIFICA QUE EL MANDATO CUENTE CON RECURSOS LIQUIDOS, YA QUE LA DISPONIBILIDAD DEL MANDATO ES DE CERO PESOS. EL MANDATARIO NO REPORTÓ APORTACIÓN INICIAL (EN ESTOS CAMPOS SE REGISTRÓ LA CANTIDAD DE 1 PESO Y UNA FECHA PARA QUE EL SISTEMA PERMITA SEGUIR CAPTURANDO LA INF. DEBIDO A QUE EL PRESENTE ACTO JURÍDICO NO RECIBE APORTACIONES FEDERALES SE REPORTA SU PATRIMONIO TOTAL. AL 31/12/2016 EL PATRIMONIO TOTAL DEL MANDATO ES DE $6'124,610.03 Y SE COMPONE DE PATRIMONIO $5’000,000.0 MENOS APLICACIONES PATRIMONIALES $-1’675,422.71; REMANENTES DE EJERCICIOS ANTERIORES $2'631,033.43; Y REMANENTE DEL EJERCICIO $168,999.31.</t>
  </si>
  <si>
    <t>DESTINO: N/A
CUMPLIMIENTO DE LA MISIÓN:
EL MANDATO ESTÁ EN PROCESO DE TERMINACIÓN. AL TÉRMINO DEL CUARTO TRIMESTRE DE 2016 NO SE PRESENTAN AVANCES RELEVANTES EN EL PROCESO DE TERMINACIÓN DEL MANDATO. PARA AVANZAR EN EL PROCESO DE TERMINACIÓN SE TIENE QUE INVESTIGAR EL ESTATUS DE LAS PROPIEDADES ASOCIADAS AL MANDATO LOCALIZADAS EN EL ESTADO DE TEXAS DE LOS ESTADOS UNIDOS DE AMÉRICA.</t>
  </si>
  <si>
    <t>APORTACIÓN INICIAL:   MONTO: $100.00   FECHA: 22/11/1991
OBSERVACIONES: EL PRESENTE ACTO JURÍDICO NO RECIBE APORTACIONES FEDERALES, DEBIDO A LO ANTERIOR SE REPORTA EL PATRIMONIO TOTAL. AL 31 DE DICIEMBRE DE 2016 EL PATRIMONIO TOTAL DEL PRESENTE ACTO JURIDICO ES EN MONEDA NACIONAL DE: $534,013.37 Y ESTÁ COMPUESTO POR PATRIMONIO $254,733.59, REMANENTE DE EJERCICIOS ANTERIORES $191,570.32 Y RESULTADO DEL EJERCICIO EN CURSO $87,709.46, POR SU PARTE EL ACTIVO SE COMPONE DE INVERSIONES EN VALORES $534,013.37 NOTA: LA APORTACIÓN INICIAL ES EN MONEDA EXTRANJERA (DÓLARES DE LOS ESTADOS UNIDOS).</t>
  </si>
  <si>
    <t>DESTINO: N/A
CUMPLIMIENTO DE LA MISIÓN:
EL MANDATO SE ENCUENTRA EN PROCESO DE TERMINACIÓN. LA SHCP ESTÁ EVALUANDO LAS ACCIONES A SEGUIR CON BASE EN LOS RESULTADOS DE LA INVESTIGACIÓN ASOCIADA A LAS PROPIEDADES DEL MANDATO. AL CUARTO TRIMESTRE DE 2016 NO SE HAN PRESENTADO AVANCES RELEVANTES.</t>
  </si>
  <si>
    <t>APORTACIÓN INICIAL:   MONTO: $216.23   FECHA: 18/02/1941
OBSERVACIONES: DEBIDO A QUE EL PRESENTE ACTO JURÍDICO NO RECIBE APORTACIONES FEDERALES SE REPORTA SU PATRIMONIO TOTAL. SU PATRIMONIO TOTAL AL 31 DE DICIEMBRE DE 2016 ES DE $11,444,094.26 Y SE COMPONE POR PATRIMONIO $7,830,688.54 MÁS REMANENTES DE EJERCICIOS ANTERIORES $3,456,400.78 MÁS RESULTADO DEL EJERCICIO EN CURSO $157,004.94. EL ACTIVO A SU VEZ SE COMPONE POR INVERSIONES EN VALORES $3,871,771.32 ASÍ COMO INMUEBLES POR $7,572,322.94.</t>
  </si>
  <si>
    <t>DESTINO: EN EL PERIODO QUE SE REPORTA, LOS RECURSOS EROGADOS SE DESTINARON AL PAGO DE PRESTACIONES A LOS TRABAJADORES Y BENEFICIARIOS DE SERANOR CONFORME AL OBJETO DEL CONTRATO, POR CONCEPTO DE SUELDOS, SALARIOS Y PENSIONES POR $4´869,960.33; PAGOS POR DEFUNCIÓN $45,267.42; IMPUESTOS $113,476.34; SERVICIO MÉDICO $9´071,033.88; VALES DE DESPENSA $218,000.00; AYUDA DE DEPORTIVO $7,937.52 Y OTROS GASTOS POR $2,451.37
CUMPLIMIENTO DE LA MISIÓN:
A PARTIR DE LA FIRMA DEL MANDATO, EL 22 DE JULIO DE 2016 Y HASTA EL 31 DE DICIEMBRE, SE ATENDIERON LAS OBLIGACIONES DE PAGO QUE SE CAUSARON POR LOS TRABAJADORES DE SERANOR Y SUS BENEFICIARIOS, CONFORME AL REGLAMENTO INTERIOR DE TRABAJO Y EL CONTRATO COLECTIVO DE TRABAJO; ASIMISMO SE CUMPLIÓ CON LA POLÍTICA DE INVERSIÓN DE LOS RECURSOS DISPONIBLES EN EL MANDATO, CONFORME A LA CLÁUSULA CUARTA DEL CONTRATO CONSTITUTIVO.</t>
  </si>
  <si>
    <t>DESTINO: EN ENERO-DICIEMBRE DE 2016, LOS EGRESOS CORRESPONDEN A COSTO DE ADMINISTRACIÓN (TRASPASO DE RECURSOS EN FEBRERO Y EN JULIO DE LA CUENTA EN PESOS DEL MANDATO AL FIDEICOMISO FONDO DE INFRAESTRUCTURA PARA PAÍSES DE MESOAMÉRICA Y EL CARIBE POR $736,372.49, QUE NO SE CONSIDERA COMO PRÉSTAMO DIRECTO SINO COMO GASTO) Y AL TRASPASO DE RECURSOS DE LA CUENTA EN DÓLARES AL FIDEICOMISO FONDO DE INFRAESTRUCTURA PARA PAÍSES DE MESOAMÉRICA Y EL CARIBE (EN FEBRERO POR $7'945,631.95 DÓLARES, EQUIVALENTE A $143'831,829.56 CON UN TIPO DE CAMBIO DE 18.1020 AL 29 DE FEBRERO Y EN JULIO POR $7´736,217.61 DÓLARES, EQUIVALENTE A $145’314,790.72 CON UN TIPO DE CAMBIO DE 18.7837 AL 31 DE JULIO DE 2016).
CUMPLIMIENTO DE LA MISIÓN:
EN EL PERIODO QUE SE INFORMA SE TRASPASARON RECURSOS AL FIDEICOMISO FONDO DE INFRAESTRUCTURA PARA PAÍSES DE MESOAMÉRICA Y EL CARIBE POR $289’882,992.77 COMPUESTO POR: $736,372.49 (COSTO DE ADMINISTRACIÓN) Y $289’146,620.28 POR SU EQUIVALENTE DE LA CUENTA EN DÓLARES.</t>
  </si>
  <si>
    <t>APORTACIÓN INICIAL:   MONTO: $3,531,961,424.37   FECHA: 01/06/2008
OBSERVACIONES: LA DISPONIBILIDAD AL 31 DE DICIEMBRE DE 2016 CONFORME A LOS ESTADOS DE CUENTA DE LA TESOFE ASCIENDE A: CUENTA EN MONEDA NACIONAL $19’608,309.17 Y CUENTA EN DÓLARES $9’574,753.99.</t>
  </si>
  <si>
    <t>DESTINO: OTORGAMIENTO DE CRÉDITOS $62,973,389,852.0 PARA GASTO DE OPERACIÓN Y ADMINISTRACIÓN $1,685,224,077.0 PARA PROGRAMAS SUJETOS A REGLAS DE OPERACIÓN $ 619,959,262.0; OTROS EGRESOS $144,379,646.0 Y PARA OPERACIONES DE CRÉDITO $ 2,316,288,121.0
CUMPLIMIENTO DE LA MISIÓN:
AL CUARTO TRIMESTRE DEL EJERCICIO LA FINANCIERA NACIONAL DE DESARROLLO AGROPECUARIO, RURAL, FORESTAL Y AGROPECUARIO MOSTRÓ UN CUMPLIMIENTO DEL 117.9 POR CIENTO CON RESPECTO A LA META ESTABLECIDA EN SU PROGRAMA PRESUPUESTO MODIFICADO MANTENIENDO CON ELLO SU SUSTENTABILIDAD, APOYANDO LAS ACTIVIDADES DE CAPACITACIÓN Y DESARROLLANDO LOS PROGRAMAS QUE LE FUERON ENCOMENDADOS EN EL PRESUPUESTO DE EGRESOS DE LA FEDERACIÓN</t>
  </si>
  <si>
    <t>APORTACIÓN INICIAL:   MONTO: $500,000.00   FECHA: 01/10/2002
OBSERVACIONES: EXISTEN IMPORTES EN CONCILIACION POR $31,763.70 ESTAS CIFRAS ESTAN ACTUALIZADAS AL 31 DE DICIEMBRE DEL 2016 Y DICHA INFORMACION SE ENCUENTRA EN LA PAGINA DEL COLEGIO DE POSTGRADUADOS.</t>
  </si>
  <si>
    <t>DESTINO: PROGRAMA DE OBSERVADORES A BORDO DE EMBARCACIONES ATUNERAS, CAMARONERAS Y TIBURONERAS, SEGUIMIENTO Y VERIFICACIÓN EN TIERRA DE ATÚN, ETC.
CUMPLIMIENTO DE LA MISIÓN:
DESDE EL INICIO DEL PROGRAMA DE OBSERVADORES, SE HA PARTICIPADO EN: 2,516 EMBARCACIONES ATUNERAS MAYORES DE 363 T/M; 7,537 DE ATÚN CON PALAGRE; 2,006 DE PESCA DE CAMARÓN DE ALTAMAR EN O.P Y GM; 3,359 DE CAMARÓN (PANGA) DEL ALTO G. DE CALIFORNIA Y COSTAS DE SINALOA; 618 DE PESCA DE TIBURÓN; 4,162 VERIFICACIONES DE DESCARGA DE EMBARCACIONES DE MEDIANA ALTURA Y 104,683 DE DESCARGA DE CAMARÓN RIVEREÑO</t>
  </si>
  <si>
    <t>DESTINO: PAGO A PROVEEDORES, PRESTADORES DE SERVICIOS, HONORARIOS FIDUCIARIOS.
CUMPLIMIENTO DE LA MISIÓN:
LAS VIVS. BENEFICIADAS DEL PROG. DE COBERT. SOCIAL PARA LA TRANSICIÓN A LA TDT, QUE CUENTEN CON SEÑAL DE TV DIGITAL, LAS ZONAS BENEFICIADAS SON: CENTRO 93%, FRONTERA NORESTE 92%, FRONTERA NORTE 97%, LA LAGUNA 98%, NOROESTE 98% OCCIDENTE-BAJÍO 98% RESTO DEL PAÍS 92%.</t>
  </si>
  <si>
    <t>DESTINO: PRÉSTAMOS OTORGADOS A LOS TRABAJADORES, GASTOS FIDUCIARIOS Y OTROS GASTOS.
CUMPLIMIENTO DE LA MISIÓN:
SE SOLICITARON 1131 PRÉSTAMOS, LOS CUALES SE OTORGARON AL 100%, EN CUMPLIMIENTO A LOS FINES DEL FIDEICOMISO.</t>
  </si>
  <si>
    <t>DESTINO: EL IMPORTE DE LOS HONORARIOS CORRESPONDE A LOS MESES DE ENERO A DICIEMBRE DE 2016; LOS EGRESOS ACUMULADOS CORRESPONDEN A LOS ACUERDOS NÚMERO C.T. 2165-8/4TA SESIÓN DEL AÑO 2015/18-11-15 Y C.T. 2165-8/1RA SESIÓN DEL AÑO 2016/17-02-16; C.T.2165-8/4TA SESIÓN DEL AÑO 2016/25-11-16.
CUMPLIMIENTO DE LA MISIÓN:
EL FIDEICOMISO CONTINÚA CON LOS FINES PARA LOS QUE FUE CREADO.</t>
  </si>
  <si>
    <t>APORTACIÓN INICIAL:   MONTO: $30,843,795.44   FECHA: 28/09/2007
OBSERVACIONES: INFORMACIÓN AL 31 DE DICIEMBRE DE 2016, REMITIDA POR CAPUFE.</t>
  </si>
  <si>
    <t>APORTACIÓN INICIAL:   MONTO: $1.00   FECHA: 27/07/1972
OBSERVACIONES: LA DISP. CORRESPONDE AL PATRIMONIO CON CIFRAS AL 31 DE DICIEMBRE DE 2016, SE CAPTURÓ UN PESO EN APORTACIÓN INICIAL, EN VIRTUD DE QUE EL SISTEMA NO PERMITE CONTINUAR CON LA CAPTURA SI NO EXISTEN DATOS EN DICHO CAMPO.</t>
  </si>
  <si>
    <t>DESTINO: PAGO DE PENSIONES Y PRESTACIONES DE LOS FIDEICOMISARIOS, GASTOS DE ADMINISTRACIÓN, HONORARIOS E IMPUESTOS DIVERSOS.
CUMPLIMIENTO DE LA MISIÓN:
SE PAGÓ EN TIEMPO Y FORMA LA PENSIÓN DE 28,485 JUBILADOS MENSUALES EN PROMEDIO.</t>
  </si>
  <si>
    <t>APORTACIÓN INICIAL:   MONTO: $50,000.00   FECHA: 19/12/1997
OBSERVACIONES: LA DISPONIBILIDAD CORRESPONDE AL PATRIMONIO. SE PAGÓ EN TIEMPO Y FORMA LA PENSIÓN DE 28,485 JUBILADOS MENSUALES EN PROMEDIO. SE CUMPLE CON EL INDICADOR AL 100%.</t>
  </si>
  <si>
    <t>DESTINO: PARA EL DESARROLLO DEL NUEVO AEROPUERTO INTERNACIONAL DE LA CIUDAD DE MÉXICO.
CUMPLIMIENTO DE LA MISIÓN:
AL CIERRE DEL CUARTO TRIMESTRE DE 2016, SE HAN COMPROMETIDO RECURSOS POR UN TOTAL DE 11,311.6 MILLONES DE PESOS (MDP), DERIVADO DE LA FIRMA DE 65 CONTRATOS EN MONEDA NACIONAL Y 2 EN DOLARES CON UN TOTAL 365,400.00 DLLS, EN TOTAL SON 67 CONTRATOS DE LOS CUALES 27 SE HAN CONCLUIDO, 25 CON UN EJERCIDO DE 393.6 MDP Y LOS 2 CONTRATOS EN DOLARES, SE ANEXA AVANCE FISICO FINANCIERO DE LOS CONTRATOS EN EJECUCIÓN.</t>
  </si>
  <si>
    <t>APORTACIÓN INICIAL:   MONTO: $35,000,000.00   FECHA: 24/12/2009
OBSERVACIONES: LA DISPONIBILIDAD CORRESPONDE AL PATRIMONIO DEL MANDATO AL 31 DE DICIEMBRE DE 2016, EN LOS ESTUDIOS DE MECÁNICA DE SUELOS Y SONDEOS DE PERFORACIÓN SE TIENE UN AVANCE FINANCIERO DEL 100%.</t>
  </si>
  <si>
    <t>DESTINO: MEJORAR LA COMPETITIVIDAD DE LAS PYMES. NOTA: EXISTE UN FALTANTE POR $118,074.42 ESTA CANTIDAD ESTÁ REFLEJADA DENTRO DE LAS RESERVAS Y PROVISIONES PARA OBLIGACIONES DIVERSAS COMO PASIVO TOTAL DIVERSOS DENTRO DEL ESTADO DE CUENTA BANCARIO (HONORARIOS FIDUCIARIOS).
CUMPLIMIENTO DE LA MISIÓN:
CON OBJETIVO DE DETERMINAR EL CUMPLIMIENTO DE LA MISIÓN Y FINES DEL FILANFI, SE ESTAN REALIZANDO ACCIONES DE EVALUACIÓN DE LOS PROGRAMAS E IMPACTOS (SE ANEXA INFORME DE ACTIVIDADES TRIMESTRE OCTUBRE-DCIEMBRE 2016)</t>
  </si>
  <si>
    <t>FIDEICOMISO PARA PROMOVER EL ACCESO AL FINANCIAMIENTO DE MIPYMES Y EMPRENDEDORES</t>
  </si>
  <si>
    <t>DESTINAR LOS RECURSOS QUE INTEGRAN SU PATRIMONIO PARA APOYAR LA IMPLEMENTACIÓN: I) DE LOS INSTRUMENTOS Y MECANISMOS DE GARANTÍA Y OTROS ESQUEMAS QUE FACILITEN EL ACCESO AL FINANCIAMIENTO A LAS MIPYMES, EN CUMPLIMIENTO DEL ARTÍCULO 7 DE LA “LEY”, Y II) DE LOS PROGRAMAS DE CRÉDITO SUBORDINADO O GARANTÍAS PARA EMPRENDEDORES OPERADOS A TRAVÉS DE LAS ENTIDADES ANTES SEÑALADAS EMITIDOS POR EL INADEM.</t>
  </si>
  <si>
    <t>DESTINO: FME2015-8: APOYO NAFIN - MÉXICO EMPRENDE 2015 (TERCERA APORTACIÓN; 310 MDP FME2016-1: ESTRATEGIAS DE APOYO NAFIN - MÉXICO EMPRENDE 2016 (PRIMERA APORTACIÓN); 500 MDP FME2016-2:ESTRATEGIAS DE APOYO NAFIN - MÉXICO EMPRENDE 2016 (SEGUNDA APORTACIÓN; 600 MDP FME2016-3:PROGRAMA MUTUAL SECTORIAL NAFIN 2016 (PRIMERA APORTACIÓN); 600 MDP FME2016-4:PROGRAMA DE FINANCIAMIENTO PROAUTO INTEGRAL BANCOMEXT 2016; 100 MDP FME2016-5:PROGRAMA DE FINANCIAMIENTO A LA MODERNIZACIÓN DE EMPRESAS DEL SECTOR AGROALIMENTARIO Y RURAL; 196.2 MDP FME2016-6:ESTRATEGIAS DE APOYO NAFIN - MÉXICO EMPRENDE 2016 (TERCERA APORTACIÓN; 400 MDP FME2016-7: PROGRAMA MUTUAL SECTORIAL NAFIN 2016 (SEGUNDA APORTACIÓN) 240 MDP FME2016-8:SUPPLY CAPITAL, FONDO DE CAPITAL PRIVADO PARA INVERTIR EN PYMES CON POTENCIAL DE CRECIMIENTO PARA PROYECTOS DE PROVEEDURÍA CON EL SECTOR PÚBLICO EN SUS TRES NIVELES DE GOBIERNO: 40 MDP FME2016-9:PROGRAMA DE DESARROLLO DEL ECOSISTEMA DE CAPITAL EMPRENDEDOR; 200 MDP FME2016-10:PROGRAMA DE GARANTÍA PARA LAS TECNOLOGÍAS DE INFORMACIÓN Y SISTEMAS DE MANUFACTURA AVANZADA-FOCIR; 50 MDP
CUMPLIMIENTO DE LA MISIÓN:
DURANTE EL PERIODO ENERO – DICIEMBRE DE 2016, SE REPORTA UNA DERRAMA CREDITICIA DE 128,800 MILLONES DE PESOS, MONTO MAYOR EN 19.5% CON RELACIÓN A LO ALCANZADO EN EL MISMO PERIODO DE 2015, ASIMISMO, SE APOYO PARA EL ACCESO AL FINANCIAMIENTO A 91,576 MIPYMES, REGISTRO SUPERIOR EN 5.4% RESPECTO A LAS MIPYMES APOYADAS A DICIEMBRE DE 2015.</t>
  </si>
  <si>
    <t>APORTACIÓN INICIAL:   MONTO: $1,649,510,490.00   FECHA: 06/02/2009
OBSERVACIONES: LAS COMISIONES FIDUCIARAS INCLUYE 2,037.90 PESOS DE PASIVO POR CONCEPTO DE HONORARIOS PARA EL PAGO DEL SERVICIO DE AUDOTORIA AL DESPACHO CARDOSO Y ASOCIADOS, S.C.</t>
  </si>
  <si>
    <t>DESTINO: EL GASTOS DE LOS ESTADOS FINANCIEROS 5,570,419.46 +RESERVAS PAGADA EN 2016 709,872.88 -PROVEEDORES 12,883.10 EGRESO TOTAL 6,267,409.24
CUMPLIMIENTO DE LA MISIÓN:
SE PROPORCIONO ASISTENCIA TECNICA Y CAPACITACION.</t>
  </si>
  <si>
    <t>DESTINO: LOS GASTOS REALIZADOS QUE EN EL PERIODO FUERON LOS HONORARIOS,PAGO DE IMPUESTOS, ASÍ COMO LA ENTREGA DE APOYO A LOS BENEFICIARIOS SIGUIENTES: CANANA INTERNACITIONAL 4,068,341.73 RANGER PRODUCTION, SRL DE CV 3,180,389.14
CUMPLIMIENTO DE LA MISIÓN:
AL CUARTO TRIMESTRE LA POBLACIÓN POTENCIAL Y OBJETIVO SE CUANTIFICA EN TRES PRODUCCIONES, EN FUNCIÓN DE LOS DATOS HISTÓRICOS DE LOS PROYECTOS APOYADOS, LOS RECURSOS DISPONIBLES Y A LOS PROYECTOS AUTORIZADOS.</t>
  </si>
  <si>
    <t>APORTACIÓN INICIAL:   MONTO: $23,610,000.00   FECHA: 02/02/1982
OBSERVACIONES: SE ESTÁN CONSIDERANDO LOS ESTADOS DE CUENTA, BALANZA DE COMPROBACIÓN, ESTADO DE RESULTADOS Y BALANCE GENERAL AL 31 DE DICIEMBRE DE 2016.</t>
  </si>
  <si>
    <t>APORTACIÓN INICIAL:   MONTO: $0.01   FECHA: 03/03/1992
OBSERVACIONES: NO SE CUENTA CON DATOS EXACTOS DE LA PRIMERA APORTACIÓN. NO SE CUENTA CON DATOS EXACTOS DE LA PRIMERA APORTACIÓN. SE ESTA CONSIDERANDO EL ESTADO DE POSICIÓN FINANCIERA, ESTADO DE RESULTADOS Y RESUMEN CON CORTE AL 30 DE SEPTIEMBRE DE 2016, EN VIRTUD DE QUE NO SE ENVIARON A LOS ESTADOS FINANCIEROS AL 31 DE DICIEMBRE DE 2016.</t>
  </si>
  <si>
    <t>DESTINO: TRANSFERENCIAS POR CONCEPTOS DE: RECURSOS REGULARES: NA DIPLOMADO DE SUPERVISORES: NA PROYECTOS DE INNOVACIÓN ESTATAL: $10,000,000 AL ESTADO DE NUEVO LEON EVALUACIÓN DE IMPACTO: NA
CUMPLIMIENTO DE LA MISIÓN:
ACCIONES DE ASESORÍA, ACOMPAÑAMIENTO Y SEGUIMIENTO A LAS ENTIDADES FEDERATIVAS, TANTO A DISTANCIA COMO PRESENCIALES PARA EL CUMPLIMIENTO DE LOS OBJETIVOS DEL PROGRAMA. ACCIONES DE CAPACITACIÓN A LAS AEL. PROYECTOS DE INNOVACIÓN. EVALUACIÓN DE IMPACTO DE LA AUTONOMÍA DE GESTIÓN ESCOLAR. VINCULACION INTERINSTITUCIONAL.</t>
  </si>
  <si>
    <t>DESTINO: A LAS ESCUELAS BENEFICIADAS PARA LA MEJORA DE LA INFRAESTRUCTURA FÍSICA Y DESARROLLO DE LA GESTIÓN ESCOLAR; A LAS AUTORIDADES EDUCATIVAS LOCALES EN APOYO A LA SUPERVISIÓN ESCOLAR Y GASTOS DE OPERACIÓN. TAMBIEN A LAS EMPRESAS CONTRATADAS POR EL INSTITUTO NACIONAL DE LA INFRAESTRUCTURA FÍSICA EDUCATIVA PARA CUBRIR LA INSTALACIÓN Y MANTENIMIENTO DE BEBEDEROS ESCOLARES DEL PROGRAMA, AL CONAFE E INIFED PARA SEGUIMIENTO, A LOS ORGANISMOS ESTATALES DE LA INFRAESTRUCTURA FÍSICA EDUCATIVA Y, PARA EL DESARROLLO DE HABILIDADES DIGITALES.
CUMPLIMIENTO DE LA MISIÓN:
AL CONCLUIR EL MES DE DICCIEMBRE SE HABÍAN EFECTUADO EROGACIONES POR EL 97 % DEL TOTAL DE LOS RECURSOS ASIGNADOS PARA EL CICLO ESCOLAR 2015-2016</t>
  </si>
  <si>
    <t>APORTACIÓN INICIAL:   MONTO: $7,542,036,483.00   FECHA: 10/09/2014
OBSERVACIONES: EL SALDO NETO AL MES DE DICIEMBRE INCLUYE LA CANTIDAD $ 6,286,685.02 POR CONCEPTO DE DEVOLUCIÓN DE RECURSOS NO EJERCIDOS AL 31 DE DICIEMBRE DE 2015 Y $ 19,111,961,.70 POR EL MISMO CONCEPTO AL 31 DE DICIEMBRE DE 2016, AMBOS CORRESPONDEN A RECURSOS DE COMPONENTE 1, 2, 3 Y GASTOS DE OPERACIÓN DEL CICLO ESCOLAR 2014-2015, LOS MONTOS FORMAN PARTE INTEGRANTE DEL PATRIMONIO DEL FIDEICOMISO Y SE ENCUENTRAN INVERTIDOS EN LA CUENTA DE LA TESOFE.</t>
  </si>
  <si>
    <t>DESTINO: APOYAR LOS SERVICIOS QUE SE PROPORCIONAN A LOS ESTUDIANTES DE LOS SUBSISTEMAS DE PREPARATORIA ABIERTA, EDUCACIÓN MEDIA SUPERIOR A DISTANCIA Y BACHILLERATO SEMIESCOLARIZADO.
CUMPLIMIENTO DE LA MISIÓN:
PREPARATORIA ABIERTA (PROYECTOS I, II,III,IV Y V 33,151 ASESORÍA ACADÉMICA EN EL D.F.; 83,071 EXÁMENES APLICADOS EN EL D.F. Y 16 GUIONES DE MATERIAL AUDIOVISUAL PARA FORMACIÓN EN COMPETENCIAS DIDACTICAS.</t>
  </si>
  <si>
    <t>DESTINO: LIQUIDAR A LOS TRABAJADORES DEL SECTOR INSCRITOS AL FORTE EL MONTO QUE LES CORRESPONDE UNA VEZ QUE SE HAYAN RETIRADO DEL SERVICIO ACTIVO POR JUBILACIÓN, RENUNCIA O COMO SEGURO DE VIDA EN CASO DE DEFUNCIÓN
CUMPLIMIENTO DE LA MISIÓN:
SE ENCUENTRAN EN PROCESO DE LIQUIDACIÓN POR PARTE DEL FIDUCIARIO UN TOTAL DE 1,830 SOLICITUDES, CORRESPONDIENTES A LIQUIDACIÓN Y PAGO DE SEGURO DE VIDA.</t>
  </si>
  <si>
    <t>APORTACIÓN INICIAL:   MONTO: $34,000,000.00   FECHA: 14/12/1990
OBSERVACIONES: NOTA 1: ES IMPORTANTE MENCIONAR DE QUE ADEMAS DE LA ÚLTIMA AUDITORIA REALIZADA POR EL ÓRGANO INTERNO DE CONTROL EN LA SEP, EL FIDUCIARIO ESTA OBLIGADO A CONTRATAR UN AUDITOR EXTERNO EL CUAL AL DÍA DE HOY ES LA EMPRESA ERNEST AND YOUNG GLOBAL LIMITED, EL CUAL AUDITA LAS CUENTAS CONTABLES DEL PORTAFOLIO FORTE, ASÍ COMO SUS PROCESOS CONTABLES E INDIVIDUALIZACIÓN DE CUENTA Y CUMPLIMIENTO DE LA POLÍTICA DE INVERSIÓN, GENERANDO UN INFORME ANUAL Y TRIMESTRAL. NOTA 2: DERIVADO DE QUE EL FORTE CUENTA CON APORTACIONES TRIPARTITAS, NO ES POSIBLE REPORTAR EXCLUSIVAMENTE LOS RECURSOS FEDERALES EN EL RUBRO DE INGRESOS ACUMULADOS. ASIMISMO, INFORMO QUE EL SALDO INICIAL CONSIDERANDO ÚNICAMENTE EL RECURSO FISCAL DEL PERIODO QUE SE REPORTA ES EQUIVALENTE A $966,769,548.84 Y AL TERMINO DEL PERIODO ES POR $984,703,251.74. SE PRECISA QUE LA SUBCUENTA 24-2 (INCLUIDA EN LA CIFRA ANTES MENCIONADA) CONTIENE RECURSO FEDERAL Y DE LOS TRABAJADORES.</t>
  </si>
  <si>
    <t>DESTINO: DE ENERO A DICIEMBRE DE 2016 SE HAN DESTINADO RECURSOS PARA: -COMISIONES AL FIDUCIARIO POR $1,460,018.00 -HONORARIOS A DESPACHO DE AUDITORES EXTERNOS POR $33,405.34 -IVA DE COMISIONES AL FIDUCIARIO Y DE HONORARIOS A AUDITORES EXTERNOS POR $238,947.74
CUMPLIMIENTO DE LA MISIÓN:
A LA FECHA, LAS ENTIDADES FEDERATIVAS Y LA CIUDAD DE MÉXICO (ANTERIOR DISTRITO FEDERAL) HAN OTORGADO 76,427 CRÉDITOS A LOS BENEFICIARIOS, PRINCIPALMENTE PARA EL PAGO DE ENGANCHE Y GASTOS DE ESCRITURACIÓN, ASÍ COMO PARA EL MEJORAMIENTO Y AMPLIACIÓN DE VIVIENDA PROPIA, DE ESTOS, LAS ENTIDADES FEDERATIVAS OTORGARON 1,376 CRÉDITOS DE ENERO A DICIEMBRE DE 2016. QUEDANDO EN PROCESO 477 CRÉDITOS AL 31 DE DICIEMBRE DE 2016.</t>
  </si>
  <si>
    <t>APORTACIÓN INICIAL:   MONTO: $72,000,000.00   FECHA: 15/11/1994
OBSERVACIONES: -EL IMPORTE DE LOS RENDIMIENTOS FINANCIEROS CORRESPONDE A LOS INTERESES GENERADOS DE ENERO A DICIEMBRE DE 2016, POR LA INVERSIÓN DE LOS RECURSOS DE SU PATRIMONIO. -NO CONTEMPLA LOS MOVIMIENTOS DEL FIDUCIARIO QUE REALIZÓ EN EL MES DE DICIEMBRE DE 2016, DEBIDO A QUE, A ESTA FECHA, NO HA PROPORCIONADO SUS ESTADOS DE CUENTA.</t>
  </si>
  <si>
    <t>DESTINO: DURANTE EL CUARTO TRIMESTRE DE 2016. SE EFECTUARON PAGOS AL FIDUCIARIO POR CONCEPTO DE HONORARIOS POR LA ADMINISTRACION DEL FIDEICOMISO SEP-UNAM, UN RETIRO DE CAPITAL PARA EL PAGO DEL PROYECTO RED UNIVERSITARIA DE APRENDIZAJE (RUA) Y UN RETIRO PARA PAGO A LA ENCARGADA DE LA OFICINA DEL FIDEICOMISO.
CUMPLIMIENTO DE LA MISIÓN:
LA FASE II RUAMX “RUA DESCENTRALIZADA”, SE ENCUENTRA EN PRUEBA. SE ELABORO MANUAL DE USO Y TECNICO DE LA RUAMX. LA MESA DE AYUDA DE LA RUAMX, ESTA EN OPERACIÓN, SE ELABORO MANUAL DE USO MESA DE AYUDA. CONTRATO LA EMPRESA SELECT ESTRATEGIA SC. DEL ESTUDIO DE LA SEP “SITUACION NAL. EN CUANTO A CAPACIDAD Y USO DE LAS TECNOLOGIAS DE INFORMACIÓN EN EDUCACIÓN SUPERIOR”. LA EMPRESA SELECT ESTRATEGIA SC. LAS FASES I Y II EN REVISION PARA SU APROBACION Y LAS FASES III Y IV EN PROCESO DE DESARROLLO.</t>
  </si>
  <si>
    <t>DESTINO: NO SE HAN APORTADO RECURSOS PUBLICOS FEDERALES A ESTE FIDEICOMISO AL CUARTO TRIMESTRE DEL EJERCICIO FISCAL 2016 .
CUMPLIMIENTO DE LA MISIÓN:
LA MISIÓN Y FINES SE HA CUMPLIDO CABALMENTE PARA LOS CUALES FUE CREADO EL FIDEICOMISO, LLEVANDOSE A CABO LAS ACTIVIDADES CULTURALES Y DE ADMINISTRACIÓN Y MANTENIMIENTO DE LOS INMUEBLES CORRESPONDIENTES A LOS DOS IMPORTANTES MUSEOS, ASÍ COMO DE LAS OBRAS DE ARTE QUE ALBERGAN, CONSIDERADAS PATRIMONIO ARTÍSTICO Y CULTURAL DE LA NACIÓN Y QUE TIENE BAJO SU CUSTODIA EL FIDEICOMISO.</t>
  </si>
  <si>
    <t>APORTACIÓN INICIAL:   MONTO: $645,500.00   FECHA: 25/09/1958
OBSERVACIONES: LA DISPONIBILIDAD CORRESPONDE A LO REPORTADO POR LA FIDUCIARIA BANCO DE MÉXICO. AL CUARTO TRIMESTRE DEL EJERCICIO FISCAL 2016, NO SE HAN APORTADO RECURSOS PUBLICOS FEDERALES A ESTE FIDEICOMISO.</t>
  </si>
  <si>
    <t>DESTINO: EN EL CUARTO TRIMESTRE DEL 2016, LOS RECURSOS PÚBLICOS FEDERALES, SE APLICARON AL PAGO DE HONORARIOS FIDUCIARIOS, ENTERO DE IMPUESTOS Y SERVICIOS PROFESIONALES.
CUMPLIMIENTO DE LA MISIÓN:
LA MISIÓN Y FINES DEL FIDEICOMISO SE HAN CUMPLIDO, ASÍ COMO LAS ACCIONES RELATIVAS A LA EXTINCIÓN DEL FIDEICOMISO, SE HA CONTINUADO CON EL TRÁMITE DE EJECUCIÓN DE LAS SENTENCIAS DEL 25 DE MAYO DEL 2009 Y DEL 22 DE NOVIEMBRE DE 2007, DICTADAS EN CONTRA DE LA EMPRESA TRIBASA.</t>
  </si>
  <si>
    <t>APORTACIÓN INICIAL:   MONTO: $30,000,000.00   FECHA: 27/04/1993
OBSERVACIONES: EL MONTO DE LOS RECURSOS QUE SE REPORTAN SE DERIVAN DE LOS RENDIMIENTOS OBTENIDOS A PARTIR DE RECURSOS PÚBLICOS FEDERALES, YA QUE ESTE FIDEICOMISO NO RECIBIÓ APORTACIONES DE RECURSOS PÚBLICOS FEDERALES EN EL 2016. LA DISPONIBILIDAD POR $37,718,976.06 CORRESPONDEN A LAS REPORTADAS POR EL FIDUCIARIO BANOBRAS AL 31/12/2016 (CIFRAS PRELIMINARES)</t>
  </si>
  <si>
    <t>DESTINO: NO SE HAN APORTADO RECURSOS PÚBLICOS FEDERALES A ESTE FIDEICOMISO AL CUARTO TRIMESTRE DEL EJERCICIO FISCAL 2016.
CUMPLIMIENTO DE LA MISIÓN:
SE HAN CUMPLIDO CABALMENTE, LA MISIÓN Y FINES DE ESTE FIDEICOMISO, LLEVANDOSE A CABO LAS ACTIVIDADES CULTURALES Y DE ADMINISTRACIÓN Y MANTENIMIENTO DEL CENTRO CULTURAL ISIDRO FABELA, DE LA BIBLIOTECA, PINACOTECA Y HEMEROTECA ASÍ COMO DEL ARCHIVO HISTÓRICO.</t>
  </si>
  <si>
    <t>APORTACIÓN INICIAL:   MONTO: $1,200,000.00   FECHA: 22/02/1980
OBSERVACIONES: LA DISPONIBILIDAD CORRESPONDE A LO REPORTADO POR LA FIDUCIARIA BANCO DE MÉXICO AL 31 DE DICIEMBRE DE 2016, LA CUAL ASCIENDE A 16,447,355.00. AL CUARTO TRIMESTRE DEL EJERCICIO FISCAL 2016. NO SE HAN APORTADO RECURSOS PÚBLICOS FEDERALES A ESTE FIDEICOMISO.</t>
  </si>
  <si>
    <t>DESTINO: PARA EL CUARTO TRIMESTRE NO HUBO EJERCICIO DEL GASTO
CUMPLIMIENTO DE LA MISIÓN:
SE APOYO EL PROYECTO DE INFRAESTRUCTURA DE LA UNIDAD ZACATENCO LAS CUALES FUERON APROBADAS POR CONACYT</t>
  </si>
  <si>
    <t>DESTINO: SE BRINDARON APOYOS ECONÓMICOS A LAS SIGUIENTES DISCIPLINAS DEPORTIVAS: AGUAS ABIERTAS, ATLETISMO, BADMINTON, BASQUETBOL, BOXEO, CANOTAJE, CICLISMO, CLAVADOS, ECUESTRE, ESGRIMA, FRONTÓN, GIMNASIA AERÓBICA, GIMNASIA ARTÍSTICA, GIMNASIA RÍTMICA, GOLF, HANDBALL, HOCKEY SOBRE PASTO, JUDO, LEVANTAMIENTO DE PESAS, LUCHAS ASOCIADAS, NADO SINCRONIZADO, NATACIÓN, PATINES SOBRE RUEDAS, PENTATLÓN MODERNO, RAQUETBOL, REMO, RUGBY, SOFTBOL, SQUASH, TAEKWONDO, TENIS, TENIS DE MESA, TIRO CON ARCO, TIRO DEPORTIVO (CAZA), TRIATLÓN, VELA, VOLEIBOL, Y AL DEPORTE ADAPTADO (SILLAS SOBRE RUEDAS Y CIEGOS Y DÉBILES VISUALES), PARA SU ASISTENCIA A COMPETENCIAS, CONCENTRACIONES DE PREPARACIÓN, CAMPAMENTOS, CAMPEONATOS MUNDIALES, A JUEGOS OLÍMPICOS DE RÍO DE JANEIRO 2016, MATERIAL, VESTUARIO, CALZADO Y EQUIPO DEPORTIVO, COMPLEMENTOS E INSUMOS MÉDICOS, PAGO DE ENTRENADORES Y EQUIPO MULTIDISCIPLINARIO, ASÍ COMO PAGO DE APOYOS ECONÓMICOS (ORDINARIOS, ESPECIALES Y VITALICIOS) A DEPORTISTAS DE ALTO RENDIMIENTO DEL DEPORTE CONVENCIONAL Y ADAPTADO, Y APOYOS ECONÓMICOS ( ORDINARIOS) A ENTRENADORES DE ALTO RENDIMIENTO DEL DEPORTE CONVENCIONAL Y ADAPTADO, HONORARIOS FIDUCIARIOS, COMISIONES BANCARIAS Y OTROS GASTOS DE ADMINISTRACIÓN. AL MES DE DICIEMBRE DE 2016, CON UN UNIVERSO DE 254 DEPORTISTAS CONVENCIONALES, 26 DEPORTISTAS DEL DEPORTE ADAPTADO, 1,431 DEPORTISTAS DEL DEPORTE NACIONAL Y 102 MEDALLISTAS OLÍMPICOS Y 80 MEDALLISTAS PARALÍMPICOS.
CUMPLIMIENTO DE LA MISIÓN:
BRINDARÁ APOYO INTEGRAL A LOS BENEFICIARIOS, BAJO EL CUMPLIMIENTO DE LOS LINEAMIENTOS ESTABLECIDOS EN EL CONTRATO CONST. Y REGLAS DE OPER. SE CELEBRARÁN LAS SESIONES ORDINARIAS DEL C.T., ESTABLECIDAS EN EL CONTRATO CONSTITUTIVO Y SE ADOPTARÁN LOS ACUERDOS PARA DEFINIR LAS ACCIONES ADMINISTRATIVAS, OPERATIVAS Y FINANCIERAS DEL FONDO.</t>
  </si>
  <si>
    <t>APORTACIÓN INICIAL:   MONTO: $25,000,000.00   FECHA: 30/09/1998
OBSERVACIONES: -LOS RENDIMIENTOS FINANCIEROS POR $2,759406.67 SE REFLEJAN EN EL ESTADO DE ACTIVIDADES EN EL RUBRO DE INGRESOS POR INTERESES. -EL MONTO DE HONORARIOS Y COMISIONES BANCARIAS POR $595,400.17 CORRESPONDEN A LOS HONORARIOS FIDUCIARIOS Y COMISIONES BANCARIAS PAGADAS POR $ 514,419,.98, Y $80,980.19 DE IMPUESTOS Y DERECHOS REFLEJADOS EN EL ESTADO DE ACTIVIDADES. -LOS ENTEROS A LA TESOFE POR $31,100,339.60 CORRESPONDEN A RETENCIONES POR IVA E ISR -LOS EGRESOS ACUMULADOS EN EL PERIODO POR $ 280,168,650.47 CORRESPONDEN A LOS GASTOS POR PROGRAMAS.</t>
  </si>
  <si>
    <t>APORTACIÓN INICIAL:   MONTO: $1,500,000.00   FECHA: 25/06/1992
OBSERVACIONES: LA INFORMACIÓN REPORTADA SE OBTUVO DE LOS ESTADOS DE CUENTA DE BANCOS E INVERSIONES Y DE LA BALANZA DE COMPROBACIÓN DE LA CONTABILIDAD DEL FIDEICOMISO SEP/DGETI/FCE AL 31 DE DICIEMBRE DE 2016.</t>
  </si>
  <si>
    <t>DESTINO: CUBRIR LAS OBLIGACIONES QUE TIENE LA ENTIDAD PARA CON SU PERSONAL EN CASO DE DESPIDO, ASÍ COMO EL QUE SE SEPARE VOLUNTARIAMENTE DE SU EMPLEO, SIEMPRE QUE HAYAN CUMPLIDO QUINCE AÑOS DE SERVICIO POR LO MENOS, DE ACUERDO A LO QUE ESTABLECE EL ARTICULO 162 DE LA LEY FEDERAL DEL TRABAJO
CUMPLIMIENTO DE LA MISIÓN:
EL CONTAR CON EL FIDEICOMISO PARA EL OTORGAMIENTO Y PAGO DE PRIMAS DE ANTIGÜEDAD DE SU PERSONAL Y LOS BENEFICIARIOS QUE ESTOS DESIGNEN EN SU CASO, NOS PERMITIÓ DAR CUMPLIMIENTO A LO ESTABLECIDO EN EL ARTICULO 162 DE LA LEY FEDERAL DEL TRABAJO, CONTANDO AL 31 DE DICIEMBRE DE 2016 CON UN PATRIMONIO DE $645,181.76.</t>
  </si>
  <si>
    <t>DESTINO: CUBRIR LAS OBLIGACIONES QUE TIENE LA ENTIDAD PARA CON SU PERSONAL EN CASO DE DESPIDO DE ACUERDO A LO QUE ESTABLECE EL ARTICULO 50 DE LA LEY FEDERAL DEL TRABAJO.
CUMPLIMIENTO DE LA MISIÓN:
ESTE FIDEICOMISO NO HA RECIBIDO APORTACIONES DESDE EL 2006 A PESAR DE QUE SE HA SOLICITADO EN EL ANTEPROYECTO DE PRESUPUESTO DE CADA AÑO, POR ESTA RAZÓN SE HAN SUSPENDIDO LOS PAGOS POR CONCEPTO DE INDEMNIZACIONES A TRAVÉS DE ESTE FIDEICOMISO. EL FIDEICOMISO PARA CUBRIR INDEMNIZACIONES LEGALES POR DESPIDO, EN FAVOR DEL PERSONAL DE PLANTA Y LOS BENEFICIARIOS QUE ESTOS DESIGNEN EN SU CASO CUENTA AL 31 DE DICIEMBRE DE 2016 CON UN PATRIMONIO DE $89,119.72.</t>
  </si>
  <si>
    <t>APORTACIÓN INICIAL:   MONTO: $185,007,660.00   FECHA: 28/03/1990
OBSERVACIONES: EL IMPORTE DE LA APORTACIÓN INICIAL ESTA EN VIEJOS PESOS. EL SOPORTE DOCUMENTAL INCLUYE: ESTADO DE CUENTA.</t>
  </si>
  <si>
    <t>DESTINO: ENTREGAR A CADA UNO DE LOS FIDEICOMISARIOS LA PARTE QUE LE CORRESPONDA DEL PATRIMONIO DEL FIDEICOMISO EN LA FECHA DE LA LIQUIDACION ANUAL O AL TERMINO DE SU RELACION DE TRABAJO CON LA FIDEICOMITENTE. ASI COMO OTORGAR PRESTAMOS A LOS FIDEICOMISARIOS.
CUMPLIMIENTO DE LA MISIÓN:
EL CONTAR CON EL FIDEICOMISO DE ADMINISTRACIÓN E INVERSIÓN PARA EL MANEJO DEL FONDO DE AHORRO DE LOS TRABAJADORES DEL FONDO DE CULTURA ECONÓMICA, NOS PERMITIÓ DAR CUMPLIMIENTO A LO PACTADO EN LA CLÁUSULA QUINCUAGÉSIMA DEL CONTRATO COLECTIVO DE TRABAJO DEL SUTFCE, ALCANZANDO AL 31 DE DICIEMBRE DE 2016 UN PATRIMONIO DE $906,617.15</t>
  </si>
  <si>
    <t>APORTACIÓN INICIAL:   MONTO: $35,000,000.00   FECHA: 02/12/1997
OBSERVACIONES: EL SALDO FINAL DEL EJERCICIO FISCAL ANTERIOR: CORRESPONDE A LA DISPONIBILIDAD AL 31 DE DICIEMBRE DE 2015. EL IMPORTE DE LOS CONCEPTOS DE INGRESOS Y EGRESOS: CORRESPONDEN AL PERÍODO ENERO-DICIEMBRE 2016. EL MONTO DEL RUBRO "SALDO NETO DEL PERÍODO A INFORMAR": SE REFIERE A LA DISPONIBILIDAD FINAL AL 31 DE DICIEMBRE DE 2016. LA "DISPONIBILIDAD A DICIEMBRE DE 2014": SE REFIERE A LA DISPONIBILIDAD AL 31 DE DICIEMBRE DE 2015.</t>
  </si>
  <si>
    <t>DESTINO: APOYOS FINANCIEROS OTORGADOS A PRODUCTORES DE PELÍCULAS MEXICANAS, A SALAS DE EXHIBICIÓN INDEPENDIENTES, COMPROMISOS POR EJERCER, Y GASTOS VARIOS.
CUMPLIMIENTO DE LA MISIÓN:
EL FIDEICOMISO TIENE LA FINALIDAD DE FOMENTAR Y PROMOVER PERMANENTEMENTE LA INDUSTRIA CINEMATOGRÁFICA NACIONAL, A TRAVÉS DE LA INTEGRACIÓN DE UN SISTEMA DE APOYOS FINANCIEROS, DE GARANTÍA E INVERSIONES EN BENEFICIO DE LOS PRODUCTORES, DISTRIBUIDORES, COMERCIALIZADORES Y EXHIBIDORES DE PELÍCULAS MEXICANAS. CON LAS ACCIONES REALIZADAS SE HA CUMPLIDO CON SU MISIÓN.</t>
  </si>
  <si>
    <t>APORTACIÓN INICIAL:   MONTO: $30,000,000.00   FECHA: 22/08/2001
OBSERVACIONES: EL IMPORTE DEL SALDO DEL EJERCICIO FISCAL ANTERIOR: CORRESPONDE A LA DISPONIBILIDAD AL 31 DE DICIEMBRE DE 2015. EL MONTO DE LOS INGRESOS ACUMULADOS Y EGRESOS ACUMULADOS: CORRESPONDEN AL PERÍODO ENERO-JUNIO 2016. EL SALDO NETO DEL PERÍODO A INFORMAR SE REFIERE A LA DISPONIBILIDAD FINAL AL 31 DE DICIEMBRE DE 2016. DISPONIBILIDAD A DICIEMBRE 2014 SE REFIERE A LA DISPONIBILIDAD AL 31 DE DICIEMBRE DE 2015.</t>
  </si>
  <si>
    <t>DESTINO: LA SECRETARÍA DE CULTURA FEDERAL MINISTRÓ LOS RECURSOS POR 4.0 MILLONES DE PESOS EL 12 DE SEPTIEMBRE DE 2016 AL CIERRE DEL EJERCICIO FISCAL 2016 SE HABRÍAN APLICADO EN SU TOTALIDAD. EN CONTRATOS DE PRESTADORES DE SERVICIOS POR HONORARIOS ASIMILADOS A SALARIOS $3,807,750.00 Y EN SERVICIOS DE IMPRESIÓN DE TARJETAS Y DÍPTICOS PROMOCIONALES DEL MAP POR $192,250.00
CUMPLIMIENTO DE LA MISIÓN:
SE HA CUMPLIDO LA MISIÓN Y FINES, CON LA ASISTENCIA DE UN TOTAL DE 50,307 VISITANTES QUE SE DETALLAN: 10 VISITAS GUIADAS, 235 ASISTENTES; 39 PLANTELES ESCOLARES, 1,317; 66 TALLERES NIÑOS-PADRES, 1,165; 10 TALLERES ARTESANOS, 99; 25 TALLERES ESP, 289; ACTVS HOSPITALES 20, 404, PROYECCIONES VIDEO 69, 1,415; 26 SESIONES CUENTACUENTOS, 942; 4 CONCIERTOS DE MUSICA, 241; 13 EXPO TEMPORALES E ITINERANTES,ALEBRIJES 12; CONFERENCIA 1 CON 70 ASISTENTES, FUNCIONES DE TITERES 2 CON 710 ASISTENTES.</t>
  </si>
  <si>
    <t>APORTACIÓN INICIAL:   MONTO: $7,000,000.00   FECHA: 06/11/2006
OBSERVACIONES: LAS CIFRAS PRELIMINARES QUE SE REPORTAN AL CUARTO TRIMESTRE DE 2016 SON LAS PROPORCIONADAS POR EL FIDEICOMISO, ASÍ COMO LAS CONSIGNADAS EN LOS ESTADOS FINANCIEROS, LA DISPONIBILIDAD POR $15'161,457.84 CORRESPONDEN AL 31/12/2016, INCLUYEN LO CORRESPONDIENTE A DISPONIBILIDAD EN TESORERÍA, CAJA, BANCOS,DEUDORES DIVERSOS, EXISTENCIAS EN PODER DEL FIDUCIARIO Y CLIENTES, INGRESOS POR VENTAS DE SERVICIOS.</t>
  </si>
  <si>
    <t>APORTACIÓN INICIAL:   MONTO: $360,000,000.00   FECHA: 13/06/2008
OBSERVACIONES: AL CUARTO TRIMESTRE DE 2016 SE PRESENTAN ESTADOS FINANCIEROS AL 30 DE JUNIO DE 2015, YA QUE NO SE HA RECIBIDO INFORMACIÓN POR PARTE DEL ESTADO</t>
  </si>
  <si>
    <t>EL FIDEICOMISO TENDRÁ COMO FIN PRIMORDIAL LA ADMINISTRACIÓN DE LOS RECURSOS QUE DESTINA EL FIDEICOMITENTE CON EL OBJETO DE ADQUIRIR MATERIAL DEPORTIVO PARA EL EVENTO DENOMINADO ?WORLD CUP IN SHOTGUN ACAPULCO 2010?.</t>
  </si>
  <si>
    <t>APORTACIÓN INICIAL:   MONTO: $1,500,000.00   FECHA: 28/12/2009
OBSERVACIONES: SE INFORMA QUE DURANTE EL CUARTO TRIMESTRE DE 2016 NO HA HABIDO MOVIMIENTOS DE LA CUENTA.</t>
  </si>
  <si>
    <t>APORTACIÓN INICIAL:   MONTO: $100,000,000.00   FECHA: 27/11/2009
OBSERVACIONES: CORRESPONDIENTE AL CUARTO TRIMESTRE DEL 2016 SE ANEXA SOLICITUD DE EXTINCIÓN POR PARTE DE LA CONADE A VERACRUZ, ASÍ COMO LA SOLICITUD DE CONADE A VERACRUZ PARA QUE SOLICITE UNA LÍNEA DE CAPTURA PARA EL REINTEGRO DE LOS RECURSOS.</t>
  </si>
  <si>
    <t>DESTINO: LA SUBCUENTA SE ENCUENTRA EN CEROS
CUMPLIMIENTO DE LA MISIÓN:
LA CUENTA SE ENCUENTRA EN CEROS</t>
  </si>
  <si>
    <t>APORTACIÓN INICIAL:   MONTO: $8,000,000.00   FECHA: 31/12/2000
OBSERVACIONES: DESDE EL MES DE MARZO DE 2016, LA SUBCUENTA YA SE ENCUENTRA EN CEROS. SE ADJUNTA SOLAMENTE EL ESTADO DE CUENTA DE OCTUBRE YA QUE LOS DEMAS NO SE HAN RECIBIDO, PERO EN EL TRIMESTRE YA NO EXISTIERON MOVIMIENTOS.</t>
  </si>
  <si>
    <t>DESTINO: DE ENERO A DICIEMBRE DE 2016 SE HAN DESTINADO RECURSOS PARA PAGAR: -COMISIONES AL MANDATARIO POR $280,012.00 -HONORARIOS A DESPACHO DE AUDITORES EXTERNOS POR $17,835.22 -IVA DE COMISIONES AL MANDATARIO Y DE HONORARIOS A AUDITORES EXTERNOS POR $47,655.56
CUMPLIMIENTO DE LA MISIÓN:
EL COMITÉ OPERATIVO DEL D.F. ACORDÓ LA INTEGRACIÓN DE UN GRUPO DE TRABAJO CON REPRESENTANTES DEL SNTE Y DE LA ADMINISTRACIÓN FEDERAL DE SERVICIOS EDUCATIVOS EN EL DISTRITO FEDERAL, A EFECTO DE PRESENTAR UNA PROPUESTA DE CONVOCATORIA, DICHO COMITÉ HABRÁ DE APROBAR EN SU PRÓXIMA SESIÓN EL NÚMERO DE EQUIPOS DE CÓMPUTO A DISTRIBUIR, EN EL MARCO DE LA REFERIDA CONVOCATORIA.</t>
  </si>
  <si>
    <t>APORTACIÓN INICIAL:   MONTO: $325,113,182.43   FECHA: 31/05/2010
OBSERVACIONES: -EL IMPORTE DE LOS RENDIMIENTOS FINANCIEROS REPORTADOS CORRESPONDE A LOS INTERESES GENERADOS DE ENERO A DICIEMBRE DE 2016 POR LA INVERSIÓN DE LOS RECURSOS DE SU PATRIMONIO. -NO CONTEMPLA LOS MOVIMIENTOS DEL MANDATARIO QUE REALIZÓ EN EL MES DE DICIEMBRE DE 2016, DEBIDO A QUE, A ESTA FECHA, NO HA PROPORCIONADO SU ESTADO DE CUENTA.</t>
  </si>
  <si>
    <t>DESTINO: SE APLICARON LOS RECURSOS PARA LAS EXPOSICIONES Y VISITANTES PROVENIENTES DEL 2015: CONVERSACIONES COLECCIÓN FOTOGRÁFICA BANK OF AMERICA 16,180; CREACIÓN EN MOVIMIENTO FONCA 1,549; JAVIER MARIN CORPUS 50,608. EXPOSICIONES 2016 RASTROS Y VESTIGIOS 17,847; OBRAS MAESTRAS DEL MUSEO NACIONAL DE ARTE DE CHINA, 40,018; EN EL PERIODO ENE-DIC DE 2016, LOS MURALES Y EL EDIFICIO RECIBIERON 35,086 VISITANTES; EXPOSICIONES 2015-2016, 126,202; EXPOSICIONES Y ACERVO 2016, 35,086; TOTAL 2016 161,288.
CUMPLIMIENTO DE LA MISIÓN:
SE HA CUMPLIDO CABALMENTE CON LA MISIÓN Y FINES DEL MANDATO, EN EL CUARTO TRIMESTRE DEL EJERCICIO FISCAL 2016, POR MEDIO DE LOS DIVERSOS EVENTOS MENCIONADOS, REFERIDOS EN EL PUNTO DESTINO DE LOS RECURSOS DEL PRESENTE INFORME.</t>
  </si>
  <si>
    <t>DESTINO: EN EL CUARTO TRIMESTRE DEL EJERCICIO FISCAL 2016, EL FONCA APOYÓ A LOS PROGRAMAS CULTURALES A TRAVÉS DE SUS PROGRAMAS DE ESTÍMULO A LA CREACIÓN ARTÍSTICA DE ALTO IMPACTO SOCIAL, ENTRE LOS CUALES DESTACAN: CREADORES ARTÍSTICOS, EMÉRITOS; FOMENTO Y COINVERSIONES CULTURALES; TRADUCCIÓN DE OBRAS MEXICANAS; BECAS A CREADORES ESCÉNICOS, JÓVENES CREADORES Y MÚSICOS TRADICIONALES ENTRE OTROS.
CUMPLIMIENTO DE LA MISIÓN:
LA MISIÓN Y FINES DEL FONCA SE HAN CUMPLIDO EN EL 2016 CON EL APOYO A LA CREACIÓN ARTÍSTICA, ESTABLECIDA PARA EL EJERCICIO 2016, AL PROGRAMAS EL OTORGAMIENTO DE UN TOTAL DE 1,598 ESTÍMULO A LA CREACIÓN ARTÍSTICA A TRAVÉS DE 17 PROGRAMAS CULTURALES, AL 31 DE DICIEMBRE DE 2016 SE OTORGARON 1,749 QUE REPRESENTAN UN 9.45% MÁS DE LO PROGRAMADO.</t>
  </si>
  <si>
    <t>APORTACIÓN INICIAL:   MONTO: $5,000,000.00   FECHA: 12/03/1989
OBSERVACIONES: SOLO SE CONSIDERAN LOS RECURSOS PÚBLICOS FEDERALES DE LA SECRETARÍA DE CULTURA APORTADOS AL MANDATO. SE MODIFICÓ EL SALDO DEL EJERCICIO FISCAL ANTERIOR YA QUE EN ENERO DE 2016 SE RECIBIERON RECURSOS POR $164,553,986.68. EL PATRIMONIO DEL MANDATO INCLUYE LOS RECURSOS FEDERALES QUE SE CANALIZAN A TRAVÉS DE SUBFONDOS CONFORME A LOS ESTADOS FINANCIEROS AL 31/12/2016 (CIFRAS PRELIMINARES) LA DISPONIBILIDAD PRESENTADA CORRESPONDE AL 31 DE DICIEMBRE DE 2016, LA CUAL ASCIENDE A $279,458,288.26.</t>
  </si>
  <si>
    <t>DESTINO: SE HA ENTREGADO UN IMPORTE TOTAL DE $14,483,279,205.27 POR CONCEPTO DE APOYOS, DE ACUERDO AL SISTEMA DE PROTECCIÓN SOCIAL EN SALUD, DURANTE EL PERIODO ENERO-DICIEMBRE DE 2016.
CUMPLIMIENTO DE LA MISIÓN:
SE HA ENTREGADO UN IMPORTE TOTAL DE $14,483,279,205.27 POR CONCEPTO DE APOYOS, DE ACUERDO AL SISTEMA DE PROTECCIÓN SOCIAL EN SALUD, DURANTE EL PERIODO ENERO-DICIEMBRE DE 2016.</t>
  </si>
  <si>
    <t>APORTACIÓN INICIAL:   MONTO: $40,137,699.09   FECHA: 18/02/1985
OBSERVACIONES: CIFRAS CONFORME AL ESTADO DE CUENTA DE LA FIDUCIARIA (CI BANCO) EL IMPORTE DE LA APORTACIÓN INICIAL POR $40,137,699.09 ESTA EXPRESADA EN VIEJOS PESOS DEL 18 DE FEBRERO DE 1985. LA PRESENTE INFORMACIÓN CORRESPONDIENTE AL FIDEICOMISO DE PENSIONES POR EL PERIODO DEL 4º. TRIMESTRE 2016.</t>
  </si>
  <si>
    <t>APORTACIÓN INICIAL:   MONTO: $20,000,000.00   FECHA: 28/08/1996
OBSERVACIONES: RESULTADO DE LA LIQUIDACION DE BANCRI, S.NC. EL 15 DE MARZO SE SUSCRIBIÓ, CONVENIO DE SUSTITUCIÓN FIDUCIARIA CON EL EL SERVICIO DE ADMINISTRACIÓN Y ENAJENACIÓN DE BIENES EN SU CALIDAD DE LIQUIDADOR DE DICHA INSTITUCIÓN, EN BASE A LA FACULTAD QUE LE CONFIERE EL PENÚLTIMO PÁRRAFO Y FRACCIÓN TERCERA DE LA ARTÍCULO 29 DE LA LEY DE INSTITUCIONES DE CRÉDITO EN VIGOR AL 19 DE MAYO DE 2006. LAS CIFRAS PROPORCIONADAS POR EL FIDUCIARIO SAE SON AL 31 DE DICIEMBRE DE 2016. EL % DE PARTICIPACIÓN DEL PODER EJECUTIVO ES DE 7.81, SIN EMBARGO DADO QUE EL SISTEMA NO PERMITE CAPTURAR DECIMALES, SE REDONDEÓ A 8%.</t>
  </si>
  <si>
    <t>APORTACIÓN INICIAL:   MONTO: $10,000,000.00   FECHA: 27/04/1995
OBSERVACIONES: CON FECHA 15 DE MARZO DE 2007, SE SUSCRIBIÓ EL CONTRATO DE SUSTITUCIÓN FIDUCIARIA, PASANDO EL SAE A SER EL FIDUCIARIO SUSTITUTO. EL FIDUCIARIO SAE REPORTA LA INFORMACIÓN FINANCIERA AL 31-12-2016 QUE SE ADJUNTA AL PRESENTE. EL RUBRO DE EGRESOS ACUMULADOS EN EL PERIODO CONTIENE PASIVO GENERADO EN EL MES DE DICIEMBRE 2015 PAGADO EN EL EJERCICIO 2016. NO SE REGISTRO EL RUBRO DE OTROS GASTOS DEL EDO. DE RESULTADOS POR UN MONTO DE $255,768.65, TODA VEZ QUE CORRESPONDE A UN REGISTRO CONTABLE DE DEPURACIÓN DE SALDOS (DEUDORES DIVERSOS Y MINISTRACIÓN PARA GASTOS), QUE NO AFECTAN FLUJO DE EFECTIVO.</t>
  </si>
  <si>
    <t>DESTINO: CREAR UN FONDO DE AHORRO EN BENEFICIO DE LOS TRABAJADORES OPERATIVO Y DE CONFIANZA, EXCLUYENDO A LOS MANDOS MEDIOS Y SUPERIORES
CUMPLIMIENTO DE LA MISIÓN:
LAS APORTACIONES POR PARTE DEL ORGANISMO Y TRABAJADORES NO SE REALIZARON POR FALTA DE RECURSOS DEL ORGANISMO.</t>
  </si>
  <si>
    <t>APORTACIÓN INICIAL:   MONTO: $160,600.00   FECHA: 01/03/1990
OBSERVACIONES: EL MONTO DE SALDO FINAL DEL EJERCICIO FISCAL ANTERIOR ES EL FINAL DEL TERCER TRIMESTRE, LAS APORTACIONES DEL ORGANISMO Y TRABAJADORES NO SE REALIZARON POR FALTA DE RECURSOS DEL ORGANISMO.</t>
  </si>
  <si>
    <t>DESTINO: EL MONTO DEL PERIODO A INFORMAR CORRESPONDE AL MES DE DICIEMBRE 2014, TODA VEZ QUE FIFONAFE NO REMITE LA INTEGRACIÓN DEL INCREMENTO PATRIMONIAL Y EN ESTADO DE RESULTADOS AL 31 DE DICIEMBRE DE 2016 NO MANIFIESTAN INGRESOS Y EGRESOS.
CUMPLIMIENTO DE LA MISIÓN:
SE ADJUNTA REPORTE DE LAS APORTACIONES REALIZADAS DURANTE EL EJERCICIO FISCAL INMEDIATO ANTERIOR Y SU DESTINO DURANTE EL EJERCICIO 2016 CON CARGO AL PRESUPUESTO DE LAS DEPENDENCIAS Y ENTIDADES</t>
  </si>
  <si>
    <t>APORTACIÓN INICIAL:   MONTO: $93,927,144.00   FECHA: 09/06/1994
OBSERVACIONES: POR INSTRUCCION DEL COMITÉ TÉCNICO SE LLEVÓ A CABO LA ACTUALIZACÓN DEL PRECIO PROMEDIO DE LA SUPERFICIE VENDIBLE POR METRO CUADRADO, QUE SE DEBERA PAGAR A FIFONAFE POR LA APORTACION, CONFORME AL INDICE DE PRECIOS AL CONSUMIDOR. SE ENVÍAN ESTADOS FINANCIEROS AL 31 DE DICIEMBRE DE 2016.</t>
  </si>
  <si>
    <t>APORTACIÓN INICIAL:   MONTO: $999,996.00   FECHA: 27/12/2001
OBSERVACIONES: SE REPORTA LA INFORMACIÓN AL 31 DE DICIEMBRE DE 2016, CORRESPONDIENTE AL CUARTO TRIMESTRE DEL 2016.</t>
  </si>
  <si>
    <t>DESTINO: BANOBRAS YA NO EMITIÓ INFORMES DE ESTE FIDEICOMISO CORRESPONDIENTES AL CUARTO TRIMESTRE DE 2016, EN VIRTUD DE QUE ESTE FIDEICOMISO YA ESTÁ EXTINTO
CUMPLIMIENTO DE LA MISIÓN:
BANOBRAS YA NO EMITIÓ INFORMES DE ESTE FIDEICOMISO CORRESPONDIENTES AL CUARTO TRIMESTRE DE 2016, EN VIRTUD DE QUE ESTE FIDEICOMISO YA ESTÁ EXTINTO</t>
  </si>
  <si>
    <t>APORTACIÓN INICIAL:   MONTO: $750,000.00   FECHA: 27/12/2001
OBSERVACIONES: BANOBRAS YA NO EMITIÓ INFORMES DE ESTE FIDEICOMISO CORRESPONDIENTES AL CUARTO TRIMESTRE DE 2016, EN VIRTUD DE QUE ESTE FIDEICOMISO YA ESTÁ EXTINTO.</t>
  </si>
  <si>
    <t>DESTINO: BANOBRAS YA NO EMITIO INFORMES DE ESTE FIDEICOMISO CORRESPONDIENTES AL CUARTO TRIMESTRE DEL 2016, EN VIRTUD DE QUE ESTE FIDEICOMISO YA ESTA EXTINTO.
CUMPLIMIENTO DE LA MISIÓN:
BANOBRAS YA NO EMITIO INFORMES DE ESTE FIDEICOMISO CORRESPONDIENTES AL CUARTO TRIMESTRE DEL 2016, EN VIRTUD DE QUE ESTE FIDEICOMISO YA ESTA EXTINTO.</t>
  </si>
  <si>
    <t>APORTACIÓN INICIAL:   MONTO: $1,050,000.00   FECHA: 27/12/2001
OBSERVACIONES: BANOBRAS YA NO EMITIO INFORMES DE ESTE FIDEICOMISO CORRESPONDIENTES AL CUARTO TRIMESTRE DEL 2016, EN VIRTUD DE QUE ESTE FIDEICOMISO YA ESTA EXTINTO</t>
  </si>
  <si>
    <t>APORTACIÓN INICIAL:   MONTO: $500,000.00   FECHA: 27/12/2001
OBSERVACIONES: SE REPORTA LA INFORMACIÓN AL 31 DE DICIEMBRE DE 2016, CORRESPONDIENTE AL CUARTO TRIMESTRE 2016.</t>
  </si>
  <si>
    <t>DESTINO: DE CONFORMIDAD A LO ESTABLECIDO EN EL ART. 271 DE LA LEY FEDERAL DE DERECHOS, DEBERÁN SER EMPLEADOS EN INVERSIÓN FÍSICA CON IMPACTO SOCIAL, AMBIENTAL Y DE DESARROLLO URBANO POSITIVO, INCLUYENDO: CONSTRUCCIÓN, REMODELACIÓN DE CENTROS ESCOLARES, PAVIMENTACIÓN Y MTO. DE CALLES, RELLENOS SANITARIOS, PLANTAS DE TRATAMIENTO DE AGUA, OBRAS QUE PRESERVEN ÁREAS NATURALES, ETC.
CUMPLIMIENTO DE LA MISIÓN:
SE ANEXA REPORTE DE METAS</t>
  </si>
  <si>
    <t>APORTACIÓN INICIAL:   MONTO: $1,000.00   FECHA: 14/08/2015
OBSERVACIONES: SE INCLUYÓ EN EL RUBRO DE EGRESOS ACUMULADOS EN EL PERIODO QUE SE REPORTA LAS ENTREGAS PATRIMONIALES 1'290,964,611.84 QUE INCLUYE LOS EGRESOS DE LA OPERACION, HONORARIOS FIDUCIARIOS E IMPUESTOS DIVERSOS. SE ADJUNTAN ESTADOS FINANCIEROS EMITIDOS POR BANSEFI AL 31 DE DICIEMBRE DE 2016</t>
  </si>
  <si>
    <t>DESTINO: RADICAR A LAS REPRESENTACIONES AGRARIAS Y OFICINAS CENTRALES RECURSOS DEL PROGRAMA FONORDE, PARA LA OPERACIÓN DEL PROGRAMA.
CUMPLIMIENTO DE LA MISIÓN:
SE ANEXAN LAS METAS PROGRAMADAS PARA EL 2016.</t>
  </si>
  <si>
    <t>APORTACIÓN INICIAL:   MONTO: $1,344,154.79   FECHA: 31/10/1996
OBSERVACIONES: ESTOS RECURSOS CONSTITUYEN POR LEY AGRARIA EL CAPITAL DE TRABAJO PARA REGULARIZAR LOS TERRENOS NACIONALES Y LAS COLONIAS AGRICOLAS Y GANADERAS EN EL TERRITORIO NACIONAL.SE ANEXAN LOS ESTADOS FINANCIEROS AUTORIZADOS POR EL COMITE DE ADMINISTRACION DE FONORDE CON CIFRAS AL 31 DE DICIEMBRE DE 2016. CABE MENCIONAR QUE LA DIF. ENTRE EL SALDO NETO DEL PERIODO A INFORMAR DE ESTE REPORTE CONTRA EL FLUJO DE EFECTIVO ES DE = 962,532.34, QUE SE INTEGRA POR: PAGO DE IMPTOS. RETENIDOS T Y C 2015 POR 1'157,907.00 + 8,341.66 PENSIÓN AL. DIC PAGADA ENERO 2016,+ 147,099.00 DEUDORES DIVERSOS - 2'275,416.00 IMPUESTOS DE DICIEMBRE 2016 - 464 POR BONIFICACIÓN DE COMISIONES.</t>
  </si>
  <si>
    <t>DESTINO: PRIMERA MINISTRACIÓN A DOS (2) DE LOS BENEFICIARIOS DE LA CONVOCATORIA NACIONAL (CN) NO. 08/16 POR $4'242,155.10; ASÍ COMO, AL BENEFICIACIO DE LA CN NO.09/16 POR $2'000,000.00
CUMPLIMIENTO DE LA MISIÓN:
EL FONDO PARA EL CAMBIO CLIMÁTICO ESTÁ CUMPLIENDO CON EL OBJETIVO QUE SEÑALA LA LEY GENERAL DE CAMBIO CLIMÁTICO DE CANALIZAR RECURSOS FINANCIEROS PÚBLICOS PARA APOYAR LA IMPLEMENTACIÓN DE ACCIONES PARA ENFRENTAR EL CAMBIO CLIMÁTICO.</t>
  </si>
  <si>
    <t>DESTINO: SE APROBARON LOS PROYECTOS: DISEÑO DEL PLAN ESTRATÉGICO PARA MEJORAR LA CALIDAD DEL AIRE EN LA MEGALÓPOLIS; PROAIRE DE MORELOS; DOS (2) PARA USO DE SENSORES REMOTOS Y MEDIR EMISIONES DE VEHÍCULOS EN CIRCULACIÓN; PARA INCREMENTAR LA SEGURIDAD EN LOS SISTEMAS DE VERIFICACIÓN VEHICULAR DE AUTOBUSES A GAS PARA DISMINUIR EMISIÓN DE GASES INVERNADERO; Y, PARA DEFINIR CRITERIOS DE EMISIONES EN FUENTES FIJAS Y MÓVILES.
CUMPLIMIENTO DE LA MISIÓN:
SE INFORMA QUE EN EL PERIODO OCTUBRE – DICIEMBRE DEL 2016 QUE SE REALIZARON EROGACIONES POR LA CANTIDAD DE $11 MILLONES DE PESOS (MDP) COMO PARTE DE MINISTRACIONES A PROYECTOS QUE SE ENCUENTRAN EN PROCESO; ASIMISMO, EL COMITÉ TÉCNICO DEL FIDEICOMISO 1490 AUTORIZÓ DESTINAR RECURSOS POR $40.5 MDP PARA LA EJECUCIÓN DE DOS (2) NUEVOS PROYECTOS.</t>
  </si>
  <si>
    <t>DESTINO: DURANTE EL TRIMESTRE SE APLICARON LOS SIGUIENTES GASTOS: A) PAGO DE HONORARIOS Y COMISIONES POR $111,843.60; B) PARA EL PROGRAMA DE BECAS POR $1'103,431.88; C) PARA ESTÍMULOS AL PERSONAL POR $7'000,000.00; Y, C) PARA LA ADQUISICIÓN DE EQUIPO CIENTÍFICO Y TECNOLÓGICO POR $2'229,944.75
CUMPLIMIENTO DE LA MISIÓN:
SE HA FORTALECIDO LA INFRAESTRUCTURA TECNOLÓGICA DE LA INSTITUCIÓN Y SE HA PROPICIADO EL CRECIMIENTO Y LA EXPERIENCIA DE JÓVENES CALIFICADOS PARA AFRONTAR LOS RETOS NACIONALES Y REGIONALES ASOCIADOS AL MANEJO DEL AGUA.</t>
  </si>
  <si>
    <t>APORTACIÓN INICIAL:   MONTO: $2,086,674.36   FECHA: 13/07/2012
OBSERVACIONES: EL PATRIMONIO TOTAL DEL FONDO ES DE $31'298,668.24 PESOS, DE LOS CUALES: A) $23'254,214.65 SON DESTINADOS A LA ADQUISICIÓN DE EQUIPO CIENTÍFICO Y TECNOLÓGICO; Y, B) $8'044,453.59 QUE CORRESPONDE AL SALDO LÍQUIDO CON QUE CUENTA EL FONDO DE INVESTIGACIÓN CIENTÍFICA Y DESARROLLO TECNOLÓGICO DEL INSTITUTO MEXICANO DE TECNOLOGÍA DEL AGUA.</t>
  </si>
  <si>
    <t>APORTACIÓN INICIAL:   MONTO: $400.00   FECHA: 18/05/1993
OBSERVACIONES: 1) SE CUENTA CON ESTADOS FINANCIEROS DICTAMINADOS POR LA FIRMA EXTERNA DESPACHO LABARTHE &amp; ASOCIADOS, S.C. AL 31 DE DICIEMBRE DE 2014, MISMOS QUE SE ENCUENTRAN PUBLICADOS EN LA DIRECCIÓN ELECTRÓNICA: HTTP://WWW.CONABIO.GOB.MX/WEB/PDF/EDOSFIN_2014.PDF 2) EL SALDO POR $135'406,668.83 AL 31 DE DICIEMBRE DE 2016 SE ENCUENTRA COMPROMETIDO. 3) EL ÓRGANO INTERNO DE CONTROL EN LA SEMARNAT LLEVÓ A CABO LA AUDITORÍA 29/2009 A LA DIRECCIÓN GENERAL DE PROGRAMACIÓN Y PRESUPUESTO, MISMA QUE CONSIDERÓ AL ACTO JURÍDICO EN CUESTIÓN, DE FECHA 21 DE DICIEMBRE DE 2009.</t>
  </si>
  <si>
    <t>DESTINO: EN EL PERIODO ÚNICAMENTE SE REALIZARON EGRESOS DESTINADOS AL PAGO DE COMISIONES Y HONORARIOS DE LA MANDATARIA, ASÍ COMO HONORARIOS CORRESPONDIDNTES A LA PRACTICA DE AUDITRORÍA EXTERNA AL ACTO JURÍDICO, A TRAVÉS DEL DESPACHO BARGALLO CARDOSO Y ASOCIADOS, S.C.
CUMPLIMIENTO DE LA MISIÓN:
SE CUENTA CON: CRONOGRAMA GENERAL DEL PROYECTO; CÁLCULO DEL VOLUMEN Y DISTRIBUCIÓN DEL SUELO CONTAMINADO; PROYECTO DE PROTOCOLO DE PRUEBAS PARA TRATAMIENTO DE SUELOS (UTILIZACIÓN DE HIERRO - CERO VALENTE), REVISADO Y APROBADO; PROCESO DE CONTRATACIÓN PARA DISPOSICIÓN DE RESIDUOS PELIGROSOS; ANEXO TÉCNICO PARA LEVANTAMIENTO TÉCNICO, ESTUDIOS COMPLEMENTARIOS Y ELABORACIÓN DEL PROGRAMA DE REMEDIACIÓN DEL SITIO.</t>
  </si>
  <si>
    <t>APORTACIÓN INICIAL:   MONTO: $15,353,864.00   FECHA: 28/11/1994
OBSERVACIONES: EL TERCER CONVENIO MODIFICATORIO AL CONTRATO DE MANDATO PARA EL SANEAMIENTO DE LA EX UNIDAD INDUSTRIAL SALAMANCA, FUE FORMALIZADO EL 28 DE NOVIEMBRE DE 2014 Y SE ACTUALIZO SU CLAVE DE REGISTRO. SE CAMBIO LA DENOMINACIÓN DEL ACTO JURÍDICO POR LA DE: "MANDATO PARA REMEDIACIÓN AMBIENTAL". EL PAGO DE HONORARIOS POR LA AUDITORIA EXTERNA FUE CONSIDERADO EN EL RUBRO DE PAGO DE HONORARIOS Y COMISIONES, POR UN MONTO ACUMULADO ANUAL DE $31,262.50</t>
  </si>
  <si>
    <t>DESTINO: DURANTE EL CUARTO TRIMESTRE DE 2016,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Y LA ATENCIÓN PUNTUAL A TEMAS ESTRATÉGICOS RELACIONADOS CON LA CONSERVACIÓN.
CUMPLIMIENTO DE LA MISIÓN:
DURANTE EL CUARTO TRIMESTRE DE 2016 LOS APOYOS ESTUVIERON CENTRADOS EN EL PROGRAMA PARA LA CONSERVACIÓN DE ECOSISTEMAS MARINOS, PROGRAMA VIDA RURAL SUSTENTABLE, PROGRAMA DE LIDERAZGO EN EL SISTEMA ARRECIFAL MESOAMERICANO, PROYECTO ÁGUILA REAL Y PROYECTOS DEL PROGRAMA DE CONSERVACIÓN Y CUENCAS COSTERAS. ASIMISMO, SE DESTINARON RECURSOS PARA CUBRIR COSTOS CENTRALES.</t>
  </si>
  <si>
    <t>DESTINO: GASTOS DE DIFUSIÓN $36,668,052.76
CUMPLIMIENTO DE LA MISIÓN:
LOS RECURSOS SE UTILIZARAN PARA EL PAGO DE SERVICIOS DE DIFUSIÓN EN DISTINTOS MEDIOS MASIVOS, COMO COMPLEMENTO PARA LA DIFUSIÓN DE LOS ACUERDOS POR LOS QUE SE OFRECEN RECOMPENSAS, COMO UNA ESTARTEGIA INSTITUCIONAL PARA LA OBTENCIÓN D INFROMACIÓN ÚTIL Y DETERMINANTE PARA LA LOCALICIÓN Y CAPTURA DE DELLINCUENTES, Y AHORA TAMBIÉN PARA LA LOCALIZACIÓN DE PERSONAS DESAPARECIDAS.</t>
  </si>
  <si>
    <t>DESTINO: EL OTORGAMIENTO DE LOS RECURSOS A LOS TRABAJADORES OPERATIVOS DEL INSTITUTO NACIONAL DE CIENCIAS PENALES PARA SU BENEFICIO FAMILIAR.
CUMPLIMIENTO DE LA MISIÓN:
EL FONDO DE AHORRO CAPITALIZABLE DE LOS TRABAJADORES OPERATIVOS DEL INACIPE SE INTEGRA DE LAS APORTACIONES DE LOS TRABAJADORES,DEL INACIPE,DEL SINDICATO Y LOS INTERESES QUE GENERA LA INVERSIÓN DE ESTOS RECURSOS AL 31 DE DICIEMBRE DE 2016. ESTE FONDO SE ENTREGÓ EN EL MES DE AGOSTO DE 2016, ENTRE LOS TRABAJADORES OPERATIVOS DEL INACIPE.</t>
  </si>
  <si>
    <t>APORTACIÓN INICIAL:   MONTO: $61,258.36   FECHA: 01/08/2016
OBSERVACIONES: EL FONDO DE AHORRO CAPITALIZABLE DE LOS TRABAJADORES OPERATIVOS DEL INACIPE SE INTEGRA DE LAS APORTACIONES DE LOS TRABAJADORES,DEL INACIPE,DEL SINDICATO Y LOS INTERESES QUE GENERA LA INVERSIÓN DE ESTOS RECURSOS AL 31 DE DICIEMBRE DE 2016. ESTE FONDO SE ENTREGÓ EN EL MES DE AGOSTO DE 2016, ENTRE LOS TRABAJADORES OPERATIVOS DEL INACIPE.</t>
  </si>
  <si>
    <t>DESTINO: LOS EGRESOS REPORTADOS CORRESPONDEN AL PAGO DE HONORARIOS FIDUCIARIOS, LOS CUALES SE ANEXAN EN LOS REPORTES MENSUALES, ASÍ COMO MINISTRACIONES A LOS SIGUIENTES PROYECTOS: MODELO DE ELECTRIFICACIÓN DE PROCESOS PRODUCTIVOS EN COMUNIDADES Y ZONAS RURALES AISLADAS CON FUENTES DE ENERGÍA RENOVABLE (CEGAM), PROYECTO DE EFICIENCIA Y SUSTENTABILIDAD ENERGÉTICA EN MUNICIPIOS, PROYECTO PARA LA EJECUCIÓN DE DONATIVOS Y PRÉSTAMOS DEL BANCO MUNDIAL, MECANISMO DE FONDO REVOLVENTE PARA EL FINANCIAMIENTO DEL PROYECTO GEF-SENER SUSTAINABLE ENERGY TECHNOLOGIES FOR CLIMATE CHANGE, PROYECTO NACIONAL DE EFICIENCIA ENERGÉTICA EN EL ALUMBRADO PÚBLICO MUNICIPAL
CUMPLIMIENTO DE LA MISIÓN:
EL 28 DE NOVIEMBRE SE CELEBRÓ LA 28 SESIÓN ORDINARIA, EN LA QUE SE APROBARON AMPLIACIONES POR A LOS PROYECTOS ECO-CRÉDITO EMPRESARIAL, ALUMBRADO PÚBLICO MUNICIPAL Y PROYECTO PARA LA EJECUCIÓN DE DONATIVOS DEL BANCO MUNDIAL. DE ACUERDO A LA SECCIÓN VI.2, INCISO D.2, NUMERAL 1 Y A LA SECCIÓN VI.3, INCISO B), NUMERALES 1 Y 2 RELATIVO AL DE LAS REGLAS DE OPERACIÓN, LOS BENEFICIARIOS TIENEN HASTA EL DÍA 20 DE ENERO DE 2017, PARA ENVIAR SU REPORTE DEL CUATRO TRIMESTRE DE 2016</t>
  </si>
  <si>
    <t>APORTACIÓN INICIAL:   MONTO: $600,000,000.00   FECHA: 06/03/2009
OBSERVACIONES: EL PATRIMONIO NETO ES EL REPORTADO AL 31 DE DICIEMBRE DE 2016 EN EL ESTADO DE CUENTA EMITIDO POR LA FIDUCIARIA, EL CUAL SE ADJUNTA</t>
  </si>
  <si>
    <t>DESTINO: LOS RECURSOS SE DESTINARON AL PAGO DE HONORARIOS FIDUCIARIOS Y DE LA CONSULTORA SPECTRON, POR EL ANALISIS DE DISEÑO QUE REALIZO AL FONDO DE SERVICIO UNIVERSAL ELECTRICO, EL CUAL FUE AUTORIZADO EN LA PRIMERA SESIÓN ORDINARIA DEL COMITE TÉCNICO CELEBRADA EL 9 DE MARZO DE 2016, MEDIANTE EL ACUERDO O.I.04.2016.
CUMPLIMIENTO DE LA MISIÓN:
SE CONCLUYO EL ESTUDIO DE DISEÑO DEL FONDO DE SERVICIO UNIVERSAL ELECTRICO REALIZADO POR LA CONSULTORA SPECTRON EN EL MES DE OCTUBRE DE 2016.</t>
  </si>
  <si>
    <t>APORTACIÓN INICIAL:   MONTO: $3,000,000.00   FECHA: 17/10/2014
OBSERVACIONES: SE CELEBRO CONVENIO MODIFICATORIO AL CONTRATO DE FIDEICOMISO DEL FONDO DE SERVICIO UNIVERSAL ELECTRICO EL DIA 17 DE NOVIEMBRE DE 2016. EL RESUMEN DE LOS INGRESOS ACUMULADOS, ES EL RESULTADO DE LA APORTACION DEL CENACE POR $698,370,000.00 Y LOS RENDIMIENTOS GENERADOS</t>
  </si>
  <si>
    <t>DESTINO: SE REALIZARON LOS PAGOS AL 30 DE NOVIEMBRE DEL AÑO EN CURSO A LOS PARTICIPANTES DEL MERCADO ELÉCTRICO MAYORISTA POR CONCEPTO DE VENTA DE ENERGÍA
CUMPLIMIENTO DE LA MISIÓN:
EL FIDEICOMISO CUMPLIÓ CON SU MISIÓN Y SUS FINES ESTABLECIDOS</t>
  </si>
  <si>
    <t>APORTACIÓN INICIAL:   MONTO: $1,000.00   FECHA: 03/03/2016
OBSERVACIONES: SE REPORTA AL CUARTO TRIMESTRE LA SITUACIÓN FINANCIERA DEL FIDEICOMISO AL 30 DE NOVIEMBRE DEL AÑO EN CURSO, DONDE SE OBSERVA UN SALDO NETO POR $3,367.9 MILES DE MILLONES DE PESOS, QUE CORRESPONDEN A LOS PAGOS REALIZADOS POR LOS PARTICIPANTES PARA CUBRIR EL FONDO DEL SERVICIO UNIVERSAL ELÉCTRICO. POR LO ANTERIOR DICHO MONTO SE ESTARÁ PAGANDO AL FIDEICOMISO DEL FONDO UNIVERSAL Y A LOS PARTICIPANTES DEL MERCADO, TANTO EL PRINCIPAL COMO INTERESES. EL MONTO TIENE COMPROMISO DE PAGO POR LA INERCIA DE COBROS Y PAGOS DEL MEM.</t>
  </si>
  <si>
    <t>TON</t>
  </si>
  <si>
    <t>CENTRO NACIONAL DE CONTROL DEL GAS NATURAL</t>
  </si>
  <si>
    <t>201618TON01594</t>
  </si>
  <si>
    <t>FIDEICOMISO DE ADMINISTRACIÓN Y PAGO CENAGAS-BANCOMEXT</t>
  </si>
  <si>
    <t>A) RECIBIR Y ADMINISTRAR LOS DERECHOS DE COBRO DE CENAGAS RESPECTO DE LAS TARIFAS VIGENTES Y AUTORIZADAS POR LA CRE, DERIVADOS DE LOS CONTRATOS DE PRESTACIÓN DEL SERVICIO DE TRANSPORTE Y ALMACENAMIENTO DE GAS NATURAL, RELACIONADOS CON LA INFRAESTRUCTURA TRANSFERIDA A ÉSTE POR PEMEX, LAS EMPRESAS EN QUE PARTICIPE DIRECTA O INDIRECTAMENTE Y, EN SU CASO LA CFE, EN TÉRMINOS DE LA NORMATIVIDAD APLICABLE, Y B) ENTREGAR A PEMEX O, EN SU CASO, A LA CFE LAS CANTIDADES QUE LES CORRESPONDAN COMO CONTRAPRESTACIÓN POR LA TRANSFERENCIA DE LA INFRAESTRUCTURA, LOS CONTRATOS Y DERECHOS DE VÍA DETALLADOS EN EL LINEAMIENTO CUARTO DE LOS LINEAMIENTOS.</t>
  </si>
  <si>
    <t>DESTINO: A LA FECHA NO SE CUENTA CON RECURSOS PARA DESTINAR
CUMPLIMIENTO DE LA MISIÓN:
A LA FECHA NO SE CUENTA CON MOVIMIENTOS PROGRAMADOS PARA ESTE PERIÓDO</t>
  </si>
  <si>
    <t>APORTACIÓN INICIAL:   MONTO: $1,000.00   FECHA: 17/10/2016
OBSERVACIONES: FIDEICOMISO PARA GARANTIZAR EL PAGO DE LA CONTRAPRESTACIÓN A PEMEX POR LA TRANSFERENCIA DE INFRAESTRUCTURA, DE ACUERDO A LOS LINEAMIENTOS FINANCIEROS Y DE CONTRAPRESTACIONES A LOS QUE SE SUJETARAN PETRÓLEOS MEXICANOS, LA COMISIÓN FEDERAL DE ELECTRICIDAD Y EL CENTRO NACIONAL DE CONTROL DEL GAS</t>
  </si>
  <si>
    <t>DESTINO: FINANCIAMIENTO, GASTO OPERATIVO Y APOYO EN PROGRAMAS DE AHORRO DE ENERGÍA ELÉCTRICA EN EL SECTOR RESIDENCIAL Y APOYO AL FIDE EN LA OPERACIÓN DEL PNSEE
CUMPLIMIENTO DE LA MISIÓN:
1990-SEP16 SE HAN FINANCIADO 835,6871ACCIONES DEAHORRODEENERGÍA POR $3,185.60 MDP,PROMOCIÓNYRECUPERACIÓNDE476,000 CRÉDITOSPOREL FIDE;DE JUN-DIC2008 APOYOSENER EN LA EJECUCIÓNDELAETAPAPILOTO OTORGANDO 67,221BONOSPOR $97.4 MDP;APARTIR MAR2009SE APOYOALFIDE EN LA OP Y RECUPERACIÓNDECARTERA DEL PROGRAMA NACIONALDESUSTITUCIÓNDEEQUIPOSELECTRODOMÉSTICOSPARAELAHORRODEENERGÍAIMPLEMENTADO POR EL GOB FED SE OTORGARON ENERO DE 2013 $4,812.85 MDP EN APOYOS DIRECTOS Y FINANCIAMIENTO POR 928,615 BENEFICIARIOS.</t>
  </si>
  <si>
    <t>DESTINO: GASTOS DE OPERACION Y EJECUCION DE PROYECTOS PARA INDUCIR Y PROMOVER EL AHORRO DE ENERGÍA ELÉCTRICA
CUMPLIMIENTO DE LA MISIÓN:
SE CONCLUYERON 821 PROYECTOS; SE EFECTUARON 2,008 DIAGNOSTICOS ENERGÉTICOS; SE PARTICIPO EN 55 REUNIONES DE LOS COMITES Y SUBCOMITES PARA LA ELABORACION Y ACTUALIZACION DE LAS NORMAS DE EFICIENCIA ENERGETICA; SE REALIZARON 2,361JORNADAS DE AHORRO DE ENERGIA, PARTICIPANDO 659,324PERSONAS; SE OTORGO O RENOVO EL SELLO FIDE A 2,452EQUIPOS DE 74 EMPRESAS. LOS AHORROS ENERGÉTICOS ASCIENDEN A 1,002.26GWH EN CONSUMO.</t>
  </si>
  <si>
    <t>REALIZAR CON CARGO A SU PATRIMONIO LOS PAGOS DESTINADOS A SOLVENTAR LOS GASTOS RELACIONADOS CON LA ADQUISICIÓN DE BIENES, CONTRATACIÓN DE SERVICIOS, Y EN SU CASO, DE OBRA PÚBLICA, QUE, EN TÉRMINOS DE LAS DISPOSICIONES APLICABLES LLEVE A CABO LA SECTUR, NECESARIOS PARA LA ADECUADA PRESTACIÓN DE LOS SERVICIOS INTEGRALES DE INFORMACIÓN, ORIENTACIÓN, ASESORÍA, ASISTENCIA, EMERGENCIA MECÁNICA, SEGURIDAD, PROTECCIÓN Y AUXILIO AL TURISTA NACIONAL Y EXTRANJERO, ASI COMO PARA MANTENER, MODERNIZAR E INCREMENTAR LA INFRAESTRUCTURA Y EQUIPAMIENTO QUE PERMITAN HACER EFICIENTE LA PRESTACIÓN DE LOS SERVICIOS TURÍSTICOS A CARGO DE LA CORPORACION.</t>
  </si>
  <si>
    <t>DESTINO: SE HAN REALIZADO LOS SIGUIENTES PAGOS: - IMPUESTO Y DERECHOS - COMISIONES BANCARIAS - HONORARIOS DE AUDITORES EXTERNOS
CUMPLIMIENTO DE LA MISIÓN:
- PAGO DE COMISIONES BANCARIAS - PAGO DE HONORARIOS AL FIDUCIARIO</t>
  </si>
  <si>
    <t>APORTACIÓN INICIAL:   MONTO: $870,519.00   FECHA: 26/01/1984
OBSERVACIONES: LA DISPONIBILIDAD CORRESPONDE AL INCISO F) ESTOS RECURSOS RESGUARDAN EL PAGO DE LAS OBLIGACIONES LABORALES EN FAVOR DE LOS TRABAJADORES DEL HOTEL CONOCIDO COMO EX-CONVENTO DE SANTA CATARINA. NOTA: EL ÁREA ADMINISTRADORA DEL FIDEICOMISO INFORMA CON OFICIO NO. SMF/RVV/039/2017 QUE EL REPORTE CONSIDERA CIFRAS POR EL PERIODO ENERO-DICIEMBRE DE 2016.</t>
  </si>
  <si>
    <t>DESTINO: NOTA: EL ÁREA ADMINISTRADORA DEL FIDEICOMISO INFORMA QUE EL REPORTE CONSIDERA CIFRAS POR EL PERIODO ENERO-DICIMBRE DE 2016. NO SE REPORTAN INGRESOS Y EGRESOS DEBIDO A QUE LAS APORTACIONES AL FIDEICOMISO LAS ESTÁ REALIZANDO EL GOBIERNO DEL ESTADO DE CHIHUAHUA Y POR SER RECURSOS ESTATALES, NO SE CONSIDERAN EN ESTE REPORTE.
CUMPLIMIENTO DE LA MISIÓN:
APOYAR EL DESARROLLO DEL PROYECTO BARRANCAS DEL COBRE.</t>
  </si>
  <si>
    <t>APORTACIÓN INICIAL:   MONTO: $3,304,597.31   FECHA: 16/08/2011
OBSERVACIONES: LA VARIACIÓN ENTRE SALDO NETO DEL PERIODO A INFORMAR DE $699,637.00 CONTRA EL PATRIMONIO NETO TOTAL AL PERIODO QUE SE REPORTA $692,733.00 CORRESPONDE A LOS PASIVOS POR $6,504.00 INTEGRADOS POR DIFERENTES COMPROMISOS ADQUIRIDOS, QUE SE ENCUNTRAN REFLEJADOS EN LOS ESTADOS FINANCIEROS QUE SE ANEXA EGRESOS ACUMULADOS DEL PERIODO POR $3,849,594.00 CORRESPONDEN AL ENDOSO EN PROPIEDAD DE LOS ACTIVOS FIJOS, LAS REMODELACIONES A LA BIBLIOTECA DEL CENTRO Y A LAS APORTACIONES DE RECURSOS A PROYECTOS</t>
  </si>
  <si>
    <t>APORTACIÓN INICIAL:   MONTO: $100,000.00   FECHA: 03/11/2000
OBSERVACIONES: SE PRESENTA LA INFORMACIÓN CORRESPONDIENTE AL TERCER TRIMESTRE POR TRANSPARENCIA YA QUE LA UNIDAD RESPONSABLE NO INFORMÓ LO CORRESPONDIENTE AL IV TRIMESTRE DE 2016</t>
  </si>
  <si>
    <t>APORTACIÓN INICIAL:   MONTO: $2,500,000.00   FECHA: 30/10/2007
OBSERVACIONES: SE PRESENTA LA INFORMACIÓN CORRESPONDIENTE AL TERCER TRIMESTRE POR TRANSPARENCIA YA QUE LA UNIDAD RESPONSABLE NO INFORMÓ LO CORRESPONDIENTE AL IV TRIMESTRE DE 2016</t>
  </si>
  <si>
    <t>DESTINO: DURANTE EL CUARTO TRIMESTRE DEL EJERCICIO 2016, NO SE REALIZÓ APORTACIÓN ALGUNA AL FIDEICOMISO PARA PASIVOS LABORALES Y PRIMAS DE ANTIGÜEDAD PARA EL PERSONAL DE CIATEC, LO ANTERIOR EN VIRTUD DE QUE ESTE FIDEICOMISO SE ALIMENTA CON LA APORTACIÓN DE RECURSOS AUTOGENERADOS Y DURANTE ESTE PERIODO NO SE OBTUVIERON RECURSOS SUFICIENTES PARA DESTINARLOS A ESTE CONCEPTO, SIENDO EL ÚNICO INGRESO DE RECURSOS A LA CUENTA DEL FIDEICOMISO LOS PRODUCTOS O RENDIMIENTOS GENERADOS POR LAS INVERSIONES Y REINVERSIONES DE LOS RECURSOS FIDEICOMITIDOS.
CUMPLIMIENTO DE LA MISIÓN:
EN PRIMER TÉRMINO SE HA DADO CUMPLIMIENTO A LA NORMA DE INFORMACIÓN FINANCIERA SOBRE EL RECONOCIMIENTO DE LAS OBLIGACIONES LABORALES AL RETIRO DE LOS TRABAJADORES DE LAS ENTIDADES DEL SECTOR PARAESTATAL (NEIFGSP-08). DERIVADA DE LA NORMA DE INFORMACIÓN FINANCIERA D-3.</t>
  </si>
  <si>
    <t>APORTACIÓN INICIAL:   MONTO: $10,000.00   FECHA: 22/12/2000
OBSERVACIONES: LA DISPONIBILIDAD ANTERIOR AL 31 DE DICIEMBRE DE 2015, ESTÁ DETERMINADA DE ACUERDO AL FLUJO DE EFECTIVO DEL CUARTO TRIMESTRE DE 2015.</t>
  </si>
  <si>
    <t>DESTINO: COMISIONES BANCARIAS.Y RETIRO DE FONDOS PARA REALIZAR PROYECTOS EN PROCESO DE 2014, Y RETIRO DE FONDOS PARA PROYECTOS 2015 Y 2016 AUTORIZADO POR EL COMITE TECNICO DEL FIDEICOMISO DE CIDETEQ.
CUMPLIMIENTO DE LA MISIÓN:
----</t>
  </si>
  <si>
    <t>APORTACIÓN INICIAL:   MONTO: $17,704,562.00   FECHA: 27/07/2002
OBSERVACIONES: LAS CIFRAS QUE SE PRESENTAN CORRESPONDEN AL MES DE DICIEMBRE, QUE SE OBTUVIERON RECIENTEMENTE POR PARTE DE FIDUCIARIO</t>
  </si>
  <si>
    <t>APORTACIÓN INICIAL:   MONTO: $27,459,862.00   FECHA: 27/09/2000
OBSERVACIONES: LAS CIFRAS QUE SE PRESENTAN CORRESPONDEN AL MES DE DICIEMBRE, INFORMACIÓN QUE SE ENVÍO POR PARTE DE FIDUCIARIO EN DÍAS PASADOS</t>
  </si>
  <si>
    <t>DESTINO: LOS HONORARIOS SON $ 48,720 POR HONORARIOS DE ADMINSITRACION AL FIDUCIARIO Y $6,215.28 PAGOS NOTARIALES. AL TRIMESTRE SE HAN REALIZADO APOYO A PROYECTOS PROPIOS DEL CICY APROBADOS EN LAS SESIONES POR $1'356,723.67 Y SE INCURRIERON EN $894,384.00 POR GASTOS DEL PROYECTO ADESUR LO QUE HACE UN TOTAL DE $2'251,107.67; ADICIONALMENTE SE CONSIDERAN $90,515.33 EN FLUJO DE EFECTIVO POR EFECTO NETO DE LIQUIDACION DE PASIVOS EN 2016 DE GASTOS DEL PROYECTO ADESUR 2015.
CUMPLIMIENTO DE LA MISIÓN:
SE CONTINUA CON EL CONVENIO ADESUR, Y SE HA DADO SEGUIMIENTO A LOS PROYECTOS AUTORIZADO PARA EL CICY. LOS RECURSOS APORTADOS AL CIERRE DE ESTE EJERCICIO, SERVIRAN PARA APOYAR PROYECTOS EN MATERIA DE ENERGIA RENOVABLE, DE INNOVACION Y GESTION TECNOLOGICA ENTRE OTROS.</t>
  </si>
  <si>
    <t>DESTINO: LA FINALIDAD DE ESTE FIDEICOMISO ES HACER FRENTE A LOS PASIVOS QUE SE DERIVAN DE LAS OBLIGACIONES LABORALES AL RETIRO DE LOS TRABAJADORES, DE CONFORMIDAD CON LA NORMA DE INFORMACIÓN FINANIERA D-3 (NIF D-3), DE LOS PLANES DE PRIMA DE ANTIGUEDAD Y BENEFICIOS SHCP, E INDEMNIZACIÓN LEGAL.
CUMPLIMIENTO DE LA MISIÓN:
EN EL CUARTO TRIMESTRE DE 2016 NO SE EFECTUARON RETIROS</t>
  </si>
  <si>
    <t>DESTINO: FIDEICOMISO PARA EL PAGO DE PRIMAS DE ANTIGÜEDAD Y JUBILACIÓN DE LOS EMPLEADOS DEL CENTRO
CUMPLIMIENTO DE LA MISIÓN:
SE HAN APLICADO LOS INTERESES GENERADOS SOBRE INVERSIONES CORRESPONDIENTES DE ENERO A DICIEMBRE 2016</t>
  </si>
  <si>
    <t>DESTINO: LOS RECURSOS SE APLICARÁN PARA PROYECTOS EN EL DESARROLLO DE NUEVAS TECNOLOGÍAS
CUMPLIMIENTO DE LA MISIÓN:
SE ESTÁN REPORTANDO LOS INTERESES GENERADOS Y LAS APORTACIONES REALIZADAS AL MES DE DICIEMBRE 2016</t>
  </si>
  <si>
    <t>DESTINO: SE ANEXAN LOS ESTADOS FINANCIEROS Y ESTADOS DE CUENTAS BANCARIOS DE CHEQUES E INVERSION, PARA LA ACLARACION DE CIFRAS REPORTADAS.
CUMPLIMIENTO DE LA MISIÓN:
AL 4TO. TRIM. 2016, ESTÁN VIGENTES 21 PROYECTOS.</t>
  </si>
  <si>
    <t>APORTACIÓN INICIAL:   MONTO: $20,000,000.00   FECHA: 02/10/1991
OBSERVACIONES: EL FIDEICOMISO SE ENCUENTRA EN PROCESO DE EXTINCIÓN. LA INFORMACIÓN FINANCIERA Y ADMINISTRATIVA, SE REPORTA CON BASE EN LOS ESTADOS FINANCIEROS AL CIERRE DEL MES DE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</si>
  <si>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$1,600,000.00   FECHA: 07/11/2000
OBSERVACIONES: LA INFORMACIÓN SE REPORTA CON BASE EN LAS CIFRAS QUE REFLEJAN LOS ESTADOS FINANCIEROS DEL FONDO AL CIERRE DEL MES DE DICIEMBRE DE 2016. LA COMPOSICIÓN DEL PATRIMONIO INTEGRA AL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</si>
  <si>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 FINANCIERO A INSTITUCIONES A TRAVÉS DE PROYECTOS PARA LA INVESTIGACIÓN EN MATERIAS AGRÍCOLA, PECUARIA, ACUACULTURA AGROBIOTECNOLOGÍA Y RECURSOS FITOGENÉTICOS.
CUMPLIMIENTO DE LA MISIÓN:
DURANTE EL EJERCICIO FUERON FORMALIZADOS LOS SIGUIENTES PROYECTOS: 264756-FRUTILLAS POR $14,863,000.00; 265427-MALANGA POR $4,999,500.00 266891-ANONÁCEAS POR $10,155,200.00; 266936-COMPUESTOS BIOACTIVOS POR $14,651,525.00; 260235-DESECHOS DE PESCA POR $7,393,000.00; 277457-CORMOS DE MALANGA POR $2,213,150.00; 277609-MOLE NEGRO POR $1,779,500.00</t>
  </si>
  <si>
    <t>APORTACIÓN INICIAL:   MONTO: $2,100,000.00   FECHA: 20/12/2001
OBSERVACIONES: LA INFORMACIÓN SE REPORTA CON BASE EN LAS CIFRAS QUE REFLEJAN LOS ESTADOS FINANCIEROS DEL FONDO AL CIERRE DE DICIEMBRE DE 2016. EL PATRIMONIO SE COMPONE DE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AL REALIZAR UNA CONSULTA TELEFÓNICA AL PERSONAL DE LA SECRETARÍA DE HACIENDA, INFORMAN QUE AL MENOS EN ESTE TRIMESTRE, ESA ES LA RESPUESTA QUE APLICA.</t>
  </si>
  <si>
    <t>APORTACIÓN INICIAL:   MONTO: $15,000,000.00   FECHA: 21/12/2001
OBSERVACIONES: LA INFORMACIÓN FINANCIERA SE REPORTA CON BASE EN LAS CIFRAS QUE REFLEJAN LOS ESTADOS DE CUENTA BANCARIOS DE LA FIDUCIARIA A DICIEMBRE Y OPERATIVA A OCTUBRE 2016. EL SECRETARIO ADMINISTRATIVO DEL FONDO NO ENVIÓ LA INFORMACIÓN ACTUALIZADA.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</si>
  <si>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PROYECTOS DE INVESTIGACION CIENTIFICA Y TECNOLÓGICA DEL FONDO SECTORIAL DE INVESTIGACIÓN Y DESARROLLO EN CIENCIAS NAVALES.
CUMPLIMIENTO DE LA MISIÓN:
EL CTA AUTORIZÓ AMPLIACIONES DE RECURSOS PARA LOS PROYECTOS: “SISTEMA DE VIGILANCIA MARÍTIMA POR SONAR",“DESARROLLO DE SIMULADORES PARA LA CAPACITACIÓN Y ENTRENAMIENTO DE LOS SISTEMAS DE ENLACE DE DATOS”, “DESARROLLO DE UN SISTEMA AUTOSUSTENTABLE DE GASES”, SE DESARROLLÓ LA PRIMERA ETAPA DEL PROYECTO “SISTEMA DE INTELIGENCIA DE LA ARMADA DE MÉXICO”, ESTE ULTIMO PENDIENTE DE FORMALIZAR MEDIANTE CONVENIO DE ASIGNACIÓN DE RECURSOS.</t>
  </si>
  <si>
    <t>APORTACIÓN INICIAL:   MONTO: $10,000,000.00   FECHA: 20/12/2001
OBSERVACIONES: LA INFORMACIÓN SE REPORTA CON BASE EN LAS CIFRAS QUE REFLEJAN LOS ESTADOS FINANCIEROS Y FORMATO ADMINISTRATIVO DEL FONDO AL CIERRE DEL MES DE DICIEMBRE DE 2016. LOS RECURSOS DEL FONDO SON PROVENIENTES DEL PRESUPUESTO AUTORIZADO DE LA SECRETARIA DE MARINA Y CONSEJO NACIONAL DE CIENCIA Y TECNOLÓGIA.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</si>
  <si>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IMPULSAR UNA ECONOMÍA BASADA EN CONOCIMIENTO, A TRAVÉS DEL APOYO A PROYECTOS DE INNOVACIÓN PRESENTADOS POR EMPRENDEDORES, PERSONAS FÍSICAS CON ACTIVIDAD EMPRESARIAL O MIPYMES DE BASE TECNOLÓGICA.
CUMPLIMIENTO DE LA MISIÓN:
DURANTE EL PERIODO QUE SE INFORMA HAN APORTADO 147 MILLONES DE PESOS Y SE HAN APROBADO 169 MILLONES DE PESOS PARA EL DESARROLLO DE PROYECTOS DE INNOVACIÓN.</t>
  </si>
  <si>
    <t>APORTACIÓN INICIAL:   MONTO: $29,000,000.00   FECHA: 07/03/2002
OBSERVACIONES: LA INFORMACIÓN SE REPORTA CON BASE EN LAS CIFRAS QUE REFLEJAN LOS ESTADOS FINANCIEROS DEL FONDO AL CIERRE DEL MES DE DICIEMBRE DE 2016. EL PATRIMONIO SE COMPONE DE PATRIMONIO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</si>
  <si>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APOYAR LAS ACTIVIDADES DE INVESTIGACIÓN CIENTÍFICA Y TECNOLÓGICA, INNOVACIÓN Y DESARROLLO TECNOLÓGICO, QUE PÓDRÁN INLCUIR LA FORMACIÓN DE RECURSOS HUMANOS DE ALTA ESPECIALIDAD, DIVULGACIÓN CEINTÍFICA Y TECNOLÓGICA.
CUMPLIMIENTO DE LA MISIÓN:
MUCHOS DE LOS PROYECTOS HAN ENCONTRADO ESPACIO PARA SU INSTRUMENTACIÓN, ASÍ COMO EL RECONOCIMIENTO NACIONAL E INTERNACIONAL DE SUS APORTACIONES, GRACIAS A LAS CUALES SE HA LOGRADO EL DESARROLLO DE VIVIENDA EMERGENTE EN OTROS PAÍSES Y A NIVEL NACIONAL SE CREARON NUEVOS MODELOS Y SISTEMAS CONSTRUCTIVOS. EN EL CASO DE FORMACIÓN DE RECURSOS HUMANOS, SE HA LOGRADO LA TITULACIÓN DE LOS BECARIOS PARTICIPANTES EN LOS PROYECTOS.</t>
  </si>
  <si>
    <t>APORTACIÓN INICIAL:   MONTO: $13,184,700.00   FECHA: 15/03/2002
OBSERVACIONES: FONDO SECTORIAL PARA LA VIVIENDA (CONAVI) LA INFORMACIÓN FINANCIERA SE REPORTA CON BASE EN LAS CIFRAS QUE REFLEJAN LOS ESTADOS FINANCIEROS Y FORMATO ADMINISTRATIVO DEL FONDO AL CIERRE DEL MES DE DICIEMBRE DE 2016. EL “PORCENTAJE DE PARTICIPACIÓN” SE DEJA EN CERO, TODA VEZ QUE NO SE CUENTA CON UN MANUAL QUE EXPLIQUE LA DEFINICIÓN DEL MISMO Y POR LO TANTO LA DIRECCIÓN DE ADMINISTRACIÓN E INFORMACIÓN DE FONDOS CONACYT DESCONOCE QUE DATO SE DEBE PROPORCIONAR.</t>
  </si>
  <si>
    <t>DESTINO: APOYOS A UNIVERSIDADES Y ORGANISMOS AUTÓNOMOS PARA LA INVESTIGACION CIENTIFICA Y TECNOLÓGICA EN EL SECTOR MEDIO AMBIENTE.
CUMPLIMIENTO DE LA MISIÓN:
EL SECRETARIO ADMINISTRATIVO NO ACTUALIZÓ ESTA INFORMACIÓN.</t>
  </si>
  <si>
    <t>APORTACIÓN INICIAL:   MONTO: $108,191,470.00   FECHA: 21/12/2001
OBSERVACIONES: LA INFORMACIÓN SE REPORTA CON BASE EN LAS CIFRAS QUE REFLEJAN LOS ESTADOS FINANCIEROS DEL FONDO AL CIERRE DEL MES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</si>
  <si>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$40,000,000.00   FECHA: 16/10/2002
OBSERVACIONES: LA INFORMACIÓN SE REPORTA CON BASE EN LAS CIFRAS DE LOS ESTADOS FINANCIEROS DEL FONDO A DICIEMBRE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</si>
  <si>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TECNOLÓGICA DEL SECTOR FORESTAL, ASÍ COMO ESTRATEGIAS DE DIVULGACIÓN DE LOS RESULTADOS DE LOS PROYECTOS FINANCIADOS.
CUMPLIMIENTO DE LA MISIÓN:
SE HAN APORTADO $73.4 MDP AL FIDEICOMISO; ARRANQUE DE DOS PROYECTOS 2015 A FAVOR DEL IPICYT $1.67MDP E INECOL $ 4MDP; DESARROLLO DE TEMAS DE MANERA DIRECTA (PROYECTOS FORMALIZADOS POR $9.99 MDP Y $11.99 MDP. EL CTA AUTORIZÓ LA PUBLICACIÓN DE LA C0-2016-3 EN EL TEMA DE ZONAS ÁRIDAS Y SITIOS DE MONITOREO DE INDICES DE CARBONO (EN EVALUACIÓN DE SOLICITUDES), OTRO TEMA DIRECTO (DESCORTEZADORA) A FAVOR DE LA UA CHAPINGO CUYA SOLICITUD ESTÁ EN EVALUACIÓN.</t>
  </si>
  <si>
    <t>APORTACIÓN INICIAL:   MONTO: $18,000,000.00   FECHA: 17/09/2002
OBSERVACIONES: LA INFORMACIÓN SE REPORTA CON BASE EN LAS CIFRAS QUE REFLEJAN LOS ESTADOS FINANCIEROS DEL FONDO, AL CIERRE DE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</si>
  <si>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TECNOLÓGICA DEL SECTOR AEROPORTUARIO.
CUMPLIMIENTO DE LA MISIÓN:
DURANTE EL PERÍODO QUE SE INFORMA HAN ENTREGADO $21,214,581.36 A LOS SUJETOS DE APOYO.</t>
  </si>
  <si>
    <t>APORTACIÓN INICIAL:   MONTO: $15,000,000.00   FECHA: 20/12/2002
OBSERVACIONES: FONDO SECTORIAL DE INVESTIGACIÓN PARA EL DESARROLLO AEROPUERTARIO Y LA NAVEGACIÓN AÉREA (ASA) LA INFORMACIÓN SE REPORTA CON BASE EN LAS CIFRAS QUE REFLEJAN LOS ESTADOS FINANCIEROS Y FORMATO ADMINISTRATIVO PROPORCIONADOS POR EL SECRETARIO ADMINISTRATIVO DEL FONDO, CON DATOS AL CIERRE DEL MES DE DICIEMBRE DE 2016. EL PATRIMONIO SE COMPONE DE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</si>
  <si>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PROYECTOS DE INVESTIGACIÓN CIENTÍFICA,DESARROLLO TECNOLÓGICO Y FORMACIÓN DE CIENTIFICOS Y TECNÓLOGOS.
CUMPLIMIENTO DE LA MISIÓN:
DURANTE EL PERIODO QUE SE INFORMA SE HAN FORMALIZADO 2,089.94 MILLONES DE PESOS PARA EL DESARROLLO DE PROYECTOS.</t>
  </si>
  <si>
    <t>APORTACIÓN INICIAL:   MONTO: $117,300,000.00   FECHA: 19/12/2002
OBSERVACIONES: LA INFORMACIÓN SE REPORTA CON BASE EN LAS CIFRAS QUE REFLEJAN LOS ESTADOS FINANCIEROS DEL FONDO AL CIERRE DEL MES DE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</si>
  <si>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CANALIZACIÓN DE LOS RECURSOS PARA FOMENTAR LA INVESTIGACIÓN CIENTÍFICA EN EL PAIS ASÍ COMO EL DESARROLLO TECNOLÓGICO.
CUMPLIMIENTO DE LA MISIÓN:
INFORMACIÓN NO ACTUALIZADA POR EL SECRETARIO ADMINISTRATIVO</t>
  </si>
  <si>
    <t>APORTACIÓN INICIAL:   MONTO: $110,000,000.00   FECHA: 20/12/2002
OBSERVACIONES: LA INFORMACIÓN QUE SE REPORTA, PRESENTA CIFRAS DE LOS ESTADOS FINANCIEROS AL MES DE DICIEMBRE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</si>
  <si>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FINANCIAR PROYECTOS DE INVESTIGACIÓN CIENTÍFICA O TECNOLÓGICA, INNOVACIÓN Y DESARROLLOS TECNOLÓGICOS, FORMACIÓN DE RECURSOS HUMANOS ESPECIALIZADOS, BECAS, DIVULAGACIÓN CIENTÍFICA Y TECNOLÓGICA, FORTALECIMIENTO DE GRUPOS ACADÉMICOS Y DE INVESTIGACIÓN Y DESARROLLO TECNOLÓGICO, Y DE LA INFRESTRUCTURA DE INVESTIGACIÓN Y DESARROLLO QUE REQUIERA EL INMUJERES.
CUMPLIMIENTO DE LA MISIÓN:
AL CIERRE DEL CUARTO TRIMESTRE DE 2016, SE ENCUENTRAN EN EJECUCIÓN ONCE PROYECTOS APROBADOS Y FINANCIADOS POR EL FONDO SECTORIAL DE INVESTIGACIÓN Y DESARROLLO INMUJERES - CONACYT.</t>
  </si>
  <si>
    <t>APORTACIÓN INICIAL:   MONTO: $4,000,000.00   FECHA: 20/12/2002
OBSERVACIONES: LA INFORMACIÓN SE REPORTA CON BASE EN LAS CIFRAS QUE REFLEJAN LOS ESTADOS FINANCIEROS Y EL FORMATO ADMINISTRATIVO DEL FONDO AL CIERRE DEL MES DE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</si>
  <si>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GASTO OPERATIVO PARA LA GESTIÓN DE LOS PROYECTOS Y DE INVERSIÓN PARA PROYECTOS DE INVESTIGACIÓN CIENTÍFICA TECNOLÓGICA Y DE INNOVACIÓN DEL FONDO SECTORIAL PARA INVESTIGACIÓN Y DESARROLLO TECNOLÓGICO EN ENERGÍA.
CUMPLIMIENTO DE LA MISIÓN:
DURANTE EL PERIODO QUE SE INFORMA NO SE HAN RECIBIDO APORTACIONES Y NO SE HAN APROBADO RECURSOS PARA EL DESARROLLO DE PROYECTOS.</t>
  </si>
  <si>
    <t>APORTACIÓN INICIAL:   MONTO: $30,000,000.00   FECHA: 24/09/2003
OBSERVACIONES: LA INFORMACIÓN SE REPORTA CON BASE EN LAS CIFRAS QUE REFLEJAN LOS ESTADOS FINANCIEROS Y EL FORMATO ADMINISTRATIVO DEL FONDO AL CIERRE DEL MES DE DICIEMBRE DE 2016. EL PATRIMONIO SE COMPONE DE PATRIMONIO NO RESTRINGIDO $4,726,591.64 Y PATRIMONIO TEMPORALMENTE RESTRINGIDO $53,394,462.38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</si>
  <si>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FINANCIAR EL GASTO Y LAS INVERSIONES DE PROYECTOS DE INVESTIGACIÓN APLICADA, DESARROLLO TECNOLÓGICO, FORMACIÓN DE RECURSOS HUMANOS, FORTALECIMIENTO DE LAS CAPACIDADES CIENTÍFICAS Y DIFUSIÓN EN LAS ÁREAS DE CONOCIMIENTO QUE REQUIERA EL SECTOR EN MATERIA DEL AGUA.
CUMPLIMIENTO DE LA MISIÓN:
SE CUMPLE LA MISIÓN Y OBJETIVOS DEL FONDO SECTORIAL AL CONTINUAR CON EL FINANCIAMIENTO DE PROYECTOS DE INVESTIGACIÓN APLICADA, DESARROLLO TECNOLÓGICO Y FORMACIÓN DE RECURSOS HUMANOS.</t>
  </si>
  <si>
    <t>APORTACIÓN INICIAL:   MONTO: $24,000,000.00   FECHA: 24/12/2003
OBSERVACIONES: FONDO SECTORIAL DE INVESTIGACIÓN Y DESARROLLO SOBRE EL AGUA (CONAGUA) LA INFORMACIÓN FINANCIERA SE REPORTA CON BASE A LAS CIFRAS QUE REFLEJAN LOS ESTADOS FINANCIEROS DEL FONDO AL MES DE DICIEMBRE DE 2016. ALGUNA INFORMACIÓN ADMINISTRATIVA NO FUE ACTUALIZADA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</si>
  <si>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TECNOLOGICA Y DEMANADS DEL SECTOR RELACIONES EXTERIORES.
CUMPLIMIENTO DE LA MISIÓN:
EL FIDEICOMISO DURANTE EL EJERCICIO DE 2016 PUBLICO DOS CONVOCATORIAS, Y SE ADJUDICARON DOS CONVOCATORIAS (UNA DE 2015 Y UNA DE 2016). ACTUALMENTE ESTA PUBLICADA LA CONVOCATORIA: 2016-1 DENOMINADA “PARA PRESENTAR PROYECTOS DE INVESTIGACIÓN EN CETEL, VINCULADOS CON CIENTÍFICOS Y TECNÓLOGOS MEXICANOS EN EL EXTERIOR".</t>
  </si>
  <si>
    <t>APORTACIÓN INICIAL:   MONTO: $5,000,000.00   FECHA: 23/01/2004
OBSERVACIONES: LA INFORMACIÓN SE REPORTA CON BASE EN LAS CIFRAS QUE REFLEJAN LOS ESTADOS FINANCIEROS AL CIERRE DEL MES DE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</si>
  <si>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PROMOVER ACCIONES CIENTÍFICAS, TECNOLÓGICAS, DE INNOVACIÓN DE ALTO IMPACTO Y LA FORMACIÓN DE RECURSOS HUMANOS ESPECIALIZADOS QUE CONTRIBUYAN AL DESARROLLO NACIONAL E INTERNACIONAL.
CUMPLIMIENTO DE LA MISIÓN:
DURANTE EL PERIODO QUE SE INFORMA SE HAN FORMALIZADO 302.96 MILLONES DE PESOS PARA EL DESARROLLO DE PROYECTOS.</t>
  </si>
  <si>
    <t>APORTACIÓN INICIAL:   MONTO: $2,000,000.00   FECHA: 20/12/2007
OBSERVACIONES: LA INFORMACIÓN SE REPORTA CON BASE EN LAS CIFRAS QUE REFLEJAN LOS ESTADOS FINANCIEROS DEL FONDO AL CIERRE DEL MES DE DICIEMBRE DE 2016. LA COMPOSICIÓN DEL PATRIMONIO INCLUYE EL PATRIMONIO TEMPORALMENTE RESTINGIDO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</si>
  <si>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$207,725,000.00   FECHA: 23/09/2008
OBSERVACIONES: LA INFORMACIÓN SE REPORTA CON BASE EN LAS CIFRAS QUE REFLEJAN LOS ESTADOS FINANCIEROS DEL FONDO AL CIERRE DEL MES DE DICIEMBRE DE 2016. LOS CUALES FUERON PROPORCIONADOS POR LA FIDUCIARIA DEL FONDO. LOS DATOS ADMINISTRATIVOS NO FUERON ACTUALIZADOS POR EL SECRETARIO ADMINISTRATIVO, POR LO QUE SE INCLUYE INFORMACIÓN DEL ÚLTIMO REPORTE.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</si>
  <si>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$37,760,000.00   FECHA: 23/09/2008
OBSERVACIONES: LA INFORMACIÓN SE REPORTA CON BASE EN LAS CIFRAS QUE REFLEJAN LOS ESTADOS FINANCIEROS DEL FONDO AL CIERRE DEL MES DE DICIEMBRE 2016, LOS CUALES FUERON PROPORCIONADOS POR LA FIDUCIARIA DEL FONDO. UNA PARTE DE LOS DATOS ADMINISTRATIVOS SE RETOMAN DE TRIMESTRES ANTERIORES, YA QUE ESTA INFORMACIÓN NO FUE PROPORCIONADA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</si>
  <si>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MINISTRACION A PROYECTOS, 2A ETAPA INSTITUTO POLITECNICO NACIONAL 265268, 2A ETAPA UNIVERSIDAD AUTONOMA DEL CARMEN 265317, 2A ETAPA UNIVERSIDAD AUTONOMA DE YUCATAN 265319, 3A ETAPA TECNOLOGICO NACIONAL DE MEXICO 264661, 3A ETAPA UNIVERSIDAD DEL MAYAB S.C 265360, 1A ETAPA CENTRO DE INVESTIGACION EN MATEMATICAS A.C. 263857,
CUMPLIMIENTO DE LA MISIÓN:
DURANTE EL PERIODO OCTUBRE- DICIEMBRE, NO SE HAN RECIBIDO RECURSOS POR APORTACIONES Y SE APROBO EL PROYECTO 265360 POR UN MONTO DE 2'558,129,00</t>
  </si>
  <si>
    <t>APORTACIÓN INICIAL:   MONTO: $2,800,000.00   FECHA: 02/12/2008
OBSERVACIONES: LA INFORMACIÓN SE REPORTA CON BASE EN LAS CIFRAS QUE REFLEJAN LOS ESTADOS FINANCIEROS AL CIERRE DE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</si>
  <si>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CUMPLIMIENTO DE LA MISIÓN:
DURANTE EL PERIODO QUE SE REPORTA SE PUBLICARON 2 CONVOCATORIAS DE LAS CUALES SE AUTORIZARON APOYOS POR $170 MILLONES DE PESOS.</t>
  </si>
  <si>
    <t>APORTACIÓN INICIAL:   MONTO: $50,000,000.00   FECHA: 19/02/2009
OBSERVACIONES: LA INFORMACIÓN SE REPORTA CON BASE EN LAS CIFRAS QUE REFLEJAN LOS ESTADOS FINANCIEROS DEL FONDO AL CIERRE DEL MES DE DICIEMBRE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</si>
  <si>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GASTO OPERATIVO DEL FONDO SECTORIAL.EN ESTE PERIÓDO NO SE MINISTRO CANTIDAD ALGUNA A NINÚNA INSTITUCIÓN.
CUMPLIMIENTO DE LA MISIÓN:
CONVOCATORIA 2014-1, 6 PROYECTOS FORMALIZADOS Y 1 EN PROCESO DE FORMALIZACIÓN. CONVOCATORIA 2015-1, 6 PROYECTOS EN PROCESO DE FORMALIZACIÓN. CONVOCATORIA 2016-1 CERRADA EN OCTUBRE 2016,EN PROCESO DE EVALUACIÓN; CONVOCATORIA 2016-2 PUBLICADA EN DICIEMBRE 2016.</t>
  </si>
  <si>
    <t>APORTACIÓN INICIAL:   MONTO: $50,000,000.00   FECHA: 31/12/2009
OBSERVACIONES: AL 31 DE DICIEMBRE DE 2016, EL SALDO POR MINISTRAR DE LA CONVOCATORIA 2014-1 ES POR LA CANTIDAD DE $3,290,757.60, Y PENDIENTE DE FORMALIZAR DE LA CONVOCATORIA 2015 ES DE $9,185,679.32. LA INFORMACIÓN SE REPORTA CON BASE EN LAS CIFRAS QUE REFLEJAN LOS ESTADOS FINANCIEROS A DICIEMBRE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</si>
  <si>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OTORGAMIENTO DE APOYOS PARA LA REALIZACIÓN DE PROYECTOS A LOS SUJETOS DE APOYO, QUE SEAN ELEGIDOS MEDIANTE CONCURSO BAJO LAS MODALIDADES QUE DETRMINE EL COMITÉ TÉCNICO Y DE ADMINISTRACIÓN.
CUMPLIMIENTO DE LA MISIÓN:
DURANTE EL PERIODO QUE SE INFORMA SE HAN APROBADO POR EL CTA DEL FINNOVA 9 PROYECTOS, LOS CUALES CORRESPONDEN A LAS CONVOCATORIAS 2016 "ALIANZAS ESTRATÉGICA Y REDES DE INNOVACIÓN PARA LA COMPETITIVIDAD (AERIS HERRAMENTALES)", "DESARROLLO DE PROYECTOS DE INNOVACIÓN EN SISTEMAS DE TRANSPORTE INTELIGENTES" Y "ACELERACIÓN DE LA POLÍTICA PÚBLICA PARA LA CREACIÓN Y FORTALECIMIENTO DE ECOSISTEMAS DE INNOVACIÓN".</t>
  </si>
  <si>
    <t>APORTACIÓN INICIAL:   MONTO: $139,286,812.00   FECHA: 27/09/2010
OBSERVACIONES: LA INFORMACIÓN SE REPORTA CON BASE EN LAS CIFRAS QUE REFLEJAN LOS ESTADOS FINANCIEROS Y EL FORMATO ADMINISTRATIVO DEL FONDO AL CIERRE DEL MES DE DICIEMBRE DE 2016. EL PATRIMONIO SE COMPONE POR TEMPORALMENTE RESTRINGIDO Y NO RESTRINGIDO. EL CAPITAL DE ESTE FONDO SE ENCUENTRA DISPONIBLE PARA SER FISCALIZADO POR LAS ENTIDADES FISCALIZADORAS DE ACUERDO AL ART. 26 FRACCIÓN VIII DE LA LEY DE CIENCIA Y TECNOLOGÍA.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</si>
  <si>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16/11/2011
OBSERVACIONES: FONDO SECTOR INIFED-CONACYT LA INFORMACIÓN FINANCIERA SE REPORTA CON BASE EN LAS CIFRAS QUE REFLEJAN LOS ESTADOS DE CUENTA BANCARIOS DE LA FIDUCIARIA A DICIEMBRE 2016 Y DE LA OPERATIVA A NOVIEMBRE DE 2015. LA INFORMACIÓN ADMINISTRATIVA NO FUE ACTUALIZADA POR EL SECRETARIO ADMINISTRATIVO DEL FONDO.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</si>
  <si>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GASTO OPERATIVO Y APOYOS PARA LA INVESTIGACION CIENTIFICA Y TECNOLOGICA.
CUMPLIMIENTO DE LA MISIÓN:
DURANTE 2016 EL CTA APROBÓ LOS TERMINOS DE REFERENCIA 2016-1 E INSTRUYERON A LA SECRETARIA TÉCNICA PARA QUE EMITIERA CONVOCATORIA, APROBARON LA INTEGRACIÓN DE LA COMISIÓN DE EVALUACIÓN;SE APROBO DECLARAR DESIERTA LA CONVOCATORIA 2016-1 POR Y APROBÓ LAS CONVOCATORIAS 2016-2 Y 2016-3; SE APROBÓ APOYAR LOS PROYECTOS NO. 277979 Y 279745 POR UN IMPORTE DE $3,812,000.00 Y $4,000,000.00 RESPECTIVAMENTE; Y SE TOMO CONOCIMIENTO DEL SEGUIMIENTO TÉCNICO Y FINANCIERO DE LOS PROYECTOS DEL FONDO.</t>
  </si>
  <si>
    <t>APORTACIÓN INICIAL:   MONTO: $3,000,000.00   FECHA: 14/08/2014
OBSERVACIONES: LA INFORMACIÓN SE REPORTA CON BASE EN LAS CIFRAS QUE REFLEJAN LOS ESTADOS FINANCIEROS Y EL FORMATO ADMINISTRATIVO DEL FONDO AL CIERRE DEL MES DE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</si>
  <si>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EN EL DESARROLLO DE PROYECTOS EN EL AMBITO MILITAR.
CUMPLIMIENTO DE LA MISIÓN:
DURANTE EL PERIODO QUE SE INFORMA SE HAN APROBADO $34,677,076.88 MILLONES DE PESOS PARA LA SEGUNDA Y TERCERA ETAPA DEL PROYECTO SECEOT, ASIMISMO, SE HAN APROBADO $18,005,000.00 MILLONES DE PESOS PARA LA SEGUNDA ETAPA DEL PROYECTO RADARES.</t>
  </si>
  <si>
    <t>APORTACIÓN INICIAL:   MONTO: $8,000,000.00   FECHA: 30/05/2014
OBSERVACIONES: LA INFORMACIÓN SE REPORTA CON BASE EN LAS CIFRAS QUE REFLEJAN LOS ESTADOS FINANCIEROS DEL FONDO AL MES DE DICIEMBRE 2016. SE CORRIGIÓ EL DATO DE OTROS PRODUCTOS Y BENEFICIOS REPORTADO INCORRECTAMENTE EL TRIMESTRE PASADO.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</si>
  <si>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 LA FECHA DEL PRESENTE REPORTE, LOS RECURSOS HAN SIDO UTILIZADOS PARA 52 PAGOS A LOS APOYOS DE PROYECTOS DE INVESTIGACIÓN, GASTOS DE ADMINISTRACIÓN ( HONORARIOS FIDUCIARIO, HONORARIOS CONTABLES), GASTOS DE OPERACIÓN (CONVOCATORIAS, PROGRAMAS, CONGRESOS Y CONVENCIONES DEL CTA), AUTORIZADOS PREVIAMENTE EN EL PRESUPUESTO PARA EL EJERCICIO 2015 Y 2016.
CUMPLIMIENTO DE LA MISIÓN:
EN NOVIEMBRE DEL PRESENTE DERIVADO DE LA CONVOCATORIA DE 2016 DE LOS 56 PROYECTOS POSTULADOS; EL CTA APROBÓ 10 PROYECTOS LOS CUALES SUMAN UN TOTAL DE $20´626,269.06; HASTA LA FECHA DEL PRESENTE INFORME SE HAN REGISTRADO 3 DECLINACIONES LAS CUALES SUMAN UN IMPORTE TOTAL DE $4´155,500.00; AL 31 DE DICIEMBRE DE 2016 QUE SE REPORTA SE HAN ENTREGADO $41'382,360.73</t>
  </si>
  <si>
    <t>APORTACIÓN INICIAL:   MONTO: $15,000,000.00   FECHA: 07/07/2014
OBSERVACIONES: LA INFORMACIÓN SE REPORTA CON BASE EN LAS CIFRAS QUE REFLEJAN LOS ESTADOS FINANCIEROS Y EL FORMATO ADMINISTRATIVO DEL FONDO AL CIERRE DEL MES DE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</si>
  <si>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TIENE POR OBJETO EL OTORGAMIENTO DE APOYOS Y FINANCIAMIENTOS PARA LA REALIZACIÓN DE INVESTIGACIONES CIENTÍFICAS, DESARROLLO TECNOLÓGICO, INNOVACIÓN, EL REGISTRO NACIONAL O INTERNACIONAL DE PROPIEDAD INTELECTUAL, LA DIVULGACIÓN CIENTÍFICA Y TECNOLÓGICA E INNOVACIÓN, ASÍ COMO LAS DEMÁS ACTIVIDADES, PROGRAMAS Y PROYECTOS QUE DETERMINE EL COMITÉ TÉCNICO Y DE ADMINISTRACIÓN.
CUMPLIMIENTO DE LA MISIÓN:
DURANTE EL PERIODO QUE SE INFORMA SE HAN APORTADO AL FONDO 29 MILLONES DE PESOS. ASIMISMO, SE EMITIÓ LA CONVOCATORIA 2016-1. RESULTADO DE ESTA CONVOCATORIA, EL CTA APROBO EL APOYO DE 15 PROYECTOS POR UN MONTO DE $ 5,205,943.60. MILLONES DE PESOS PARA SU DESARROLLO, MISMOS QUE SE VAN A EJERCER A PARTIR DE MARZO 2017. TAMBIÉN, DURANTE ESTE PERIODO SE REALIZARON DOS SESIONES ORDINARIAS Y DOS EXTRAORDINARIAS DEL CTA.</t>
  </si>
  <si>
    <t>APORTACIÓN INICIAL:   MONTO: $10,000,000.00   FECHA: 29/02/2016
OBSERVACIONES: EL FONDO INICIO OPERACIONES EN EL EJERCICIO 2016.LA INFORMACIÓN SE REPORTA CON BASE A LAS CIFRAS QUE REFLEJAN LOS ESTADOS FINANCIEROS DEL FONDO, AL MES DE DICIEMBRE 2016. EL “CRITERIO CUENTA PÚBLICA” SE RESPONDE CON UN “NO”, DADO QUE MEDIANTE UNA CONSULTA TELEFÓNICA AL PERSONAL DE LA SECRETARÍA DE HACIENDA, RESPONDIERON QUE ESA OPCIÓN APLICABA Y NO SE HA TENIDO NOTIFICACIÓN DIFERENTE A LA FECHA. EL “PORCENTAJE DE PARTICIPACIÓN” SE DEJA EN CERO, TODA VEZ QUE NO SE CUENTA CON UN MANUAL QUE EXPLIQUE LA DEFINICIÓN DEL MISMO Y POR LO TANTO LA DIRECCIÓN DE ADMINISTRACIÓN E INFORMACIÓN DE FONDOS CONACYT DESCONOCE QUE DATO SE DEBE PROPORCIONAR.</t>
  </si>
  <si>
    <t>DESTINO: PARA FINANCIAR O COMPLEMENTAR FINANCIAMIENTO DE PROYECTOS ESPECÍFICOS DE INVESTIGACIÓN, LA CREACIÓN Y MANTENIMIENTO DE INSTALACIONES DE INVESTIGACIÓN ASÍ COMO SU EQUIPAMIENTO, EL SUMINISTRO DE MATERIALES, EL OTORGAMIENTO DE BECAS Y FORMACIÓN DE RECURSOS HUMANOS ESPECIALIZADOS, EL OTORGAMIENTO DE INCENTIVOS EXTRAORDINARIOS AL PERSONAL DE EL FIDEICOMITENTE QUE PARTICIPE EN EL DESARROLLO DE LOS PROYECTOS DE INVESTIGACIÓN CIENTÍFICA Y TECNOLÓGICA Y/O DE INNOVACIÓN, EN LOS TÉRMINOS QUE EL FIDEICOMITENTE TENGA APROBADOS PARA EL EFECTO POR SU ÓRGANO DE GOBIERNO, OTROS PROPÓSITOS DIRECTAMENTE VINCULADOS PARA PROYECTOS CIENTÍFICOS O TECNOLÓGICOS APROBADOS Y PARA FINANCIAR LA CONTRATACIÓN DE PERSONAL POR TIEMPO DETERMINADO PARA PROYECTOS CIENTÍFICOS, TECNOLÓGICOS Y/O DE INNOVACIÓN.
CUMPLIMIENTO DE LA MISIÓN:
EN ESTE TRIMESTRE SE GENERARON ÚNICAMENTE PRODUCTOS FINANCIEROS POR EL PATRIMONIO INVERTIDO EN LA INSTITUCIÓN BANCARIA Y PAGO POR MANEJO DE CUENTA. ADEMÁS DEL PAGO DEL FINIQUITO AL DESPACHO DE AUDITORÍA EXTERNA DEL EJERCICIO 2015. AL CIERRE DE ESTE TRIMESTRE AUN NO SE HA OTORGADO EL INCENTIVO EXTRAORDINARIO POR PARTICIPACIÓN DE RECURSOS AUTOGENERADOS DEL EJERCICIO 2015 AL PERSONAL DE COMIMSA.</t>
  </si>
  <si>
    <t>APORTACIÓN INICIAL:   MONTO: $10,000,000.00   FECHA: 12/11/2010
OBSERVACIONES: EN ESTE TRIMESTRE SE GENERARON ÚNICAMENTE PRODUCTOS FINANCIEROS POR EL PATRIMONIO INVERTIDO EN LA INSTITUCIÓN BANCARIA Y PAGO POR MANEJO DE CUENTA. ADEMÁS DEL PAGO DEL FINIQUITO AL DESPACHO DE AUDITORÍA EXTERNA DEL EJERCICIO 2015. AL CIERRE DE ESTE TRIMESTRE AUN NO SE HA OTORGADO EL INCENTIVO EXTRAORDINARIO POR PARTICIPACIÓN DE RECURSOS AUTOGENERADOS DEL EJERCICIO 2015 AL PERSONAL DE COMIMSA.</t>
  </si>
  <si>
    <t>APORTACIÓN INICIAL:   MONTO: $11,027,528.68   FECHA: 28/10/2004
OBSERVACIONES: EL IMPORTE DE EGRESOS ACUMULADOS SE REFIERE A LOS MONTOS EROGADOS PARA PROYECTOS APOYADOS EN EL PERIODO ENERO A DICIEMBRE DE 2016. EL IMPORTE RECUPERADO DE LA FIANZA POR $6,000,000.00 SERÁ APLICADO A TERMINAR O CONCLUIR TRABAJOS DE OBRA E INFRAESTRUCTURA DEL CAMPUS III.</t>
  </si>
  <si>
    <t>APORTACIÓN INICIAL:   MONTO: $8,500,000.00   FECHA: 24/11/2000
OBSERVACIONES: EN EL SISTEMA DEL PROCESO INTEGRAL DE PROGRAMACIÓN Y PRESUPUESTO "PIPP" DEL EJERCICIO 2015, SE ENCUENTRA VIGENTE LA CLAVE DE ACTUALIZACIÓN DEL FIDEICOMISO 597 ACTINVER. NOTA: LA CANTIDAD DE $2,455,667.75 CORRESPONDE A LA DISPONIBILIDAD INICIAL DEL EJERCICIO 2016.</t>
  </si>
  <si>
    <t>DESTINO: SE LLEVÓ A CABO LA PRIMERA Y SEGUNDA SESIÓN DEL COMITÉ TÉCNICO Y DE ADMINISTRACIÓN (FIDEICOMISO) EL 11 DE MARZO Y 23 DE AGOSTO RESPECTIVAMENTE, AUTORIZÁNDOSE LOS ACUERDOS QUE SE ADJUNTAN EN LA BITÁCORA DE SEGUIMIENTO.
CUMPLIMIENTO DE LA MISIÓN: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t>
  </si>
  <si>
    <t>APORTACIÓN INICIAL:   MONTO: $5,355,000.00   FECHA: 21/12/2000
OBSERVACIONES: METAS ALCANZADAS EN EL 4TO. TRIMESTRE 2016 1.- SE GENERARON INTERESES BANCARIOS EN EL PERÍODO DE ENERO-DICIEMBRE, POR LA CANTIDAD DE $4,318,086.93 (CUATRO MILLONES TRESCIENTOS DIEZ Y OCHO MIL OCHENTA Y SEIS PESOS 93/100 M.N) 2.- COMISIONES BANCARIAS POR LA ADMINISTRACIÓN DE LA CUENTA AL CUARTO TRIMESTRE DEL 2016, POR UN IMPORTE DE $ 190,793.39 (CIENTO NOVENTA MIL SETECIENTOS NOVENTA Y TRES PESOS 39/100 M.N) 3.- SE CONCLUYERON LAS APLICACIONES A LOS PROYECTOS, SEGÚN LO INDICADO EN LA SEGUNDA SESIÓN, DENTRO DEL ACUERDO DE SEGUIMIENTO A LOS ACUERDOS DE LA PRIMERA SESIÓN.</t>
  </si>
  <si>
    <t>DESTINO: EL DESTINO DE LOS RECURSOS AL 4TO. TRIMESTRE 2016 FUE PARA LO SIGUIENTE: . FORTALECIMIENTO DE LA INFRAESTR. DE DIVERSAS ÁREAS, CANTIDAD DE $1,688,211.61 . MICROSCOPÍA FLUORESCENTE CON LA HOJA DE LUZ MÚLTIPLE PARA EL ESTUDIO DEL TRÁFICO DE VESÍCULAS LA CANTIDAD DE $983,781.92 . EXPLORACIÓN DE LA BIODIVERSIDAD Y DEL POTENCIAL BIOTECNOLÓGICO, LA CANTIDAD DE $377,710.80 . BIOCOMBUSTIBLES A PARTIR DE MICROALGAS UTILIZANDO ENERGÍA SOLAR” LA CANTIDAD DE $373,665.16 . LIQUIDAR LOS INTERESES GENERADOS DEL PROYECTO ADQUISICIÓN DE UN SISTEMA DE MICROSCOPIA CONFOCAL DE ULTRA VELOCIDAD Y SENSIBILIDAD, LA CANTIDAD DE $68,219.22 . MEDICIÓN Y ANÁLISIS METOCÉANICO DEL GOLFO DE MÉXICO” LA CANTIDAD DE $8,000,000.00 . FORTALECIMIENTO DEL POSGRADO EN OCEANOGRAFÍA FÍSICA” LA CANTIDAD DE $772,804.40 . ESTUDIOS OCEANOGRÁFICOS DEL PACIFICO MEXICANO Y GOLFO DE CALIFORNIA” LA CANTIDAD DE $700,000.00 . APOYO PARA LA DIFUCION DE TRABAJOS DE INVESTIGACION DE LOS ESTUDIANTES DEL POSGRADO EN OCEANOGRAFIA FISICA LA CANTIDAD DE $3,000.00 . FUNDACION MICROSOFT EN RELACION A LA BECA LA CANTIDAD DE $207,111.97 . FORTALECIMIENTO DE LA INFRAESTRUCTURA DEL DEPTO DE OCEANOGRAFUA FISICA LA CANTIDAD DE $56,402.38 . FIDEICOMISO (INTERESES, HONORARIOS, INVERSION)LA CANTIDAD DE $258,796.00 . DISEÑO Y DESARROLLO DE CONVERTIDORES DE ENERGIA DEL OLEAJE (DESCEO)LA CANTIDAD DE $85.75 . PAGO DE INCENTIVOS EXTRAORDINARIOS AL PERSONAL CIENTIFICO Y TECNOLOGICO LA CANTIDAD DE $29,054.16
CUMPLIMIENTO DE LA MISIÓN:
LOS APOYOS OTORGADOS POR EL FIDEICOMISO SE HAN OTORGADO CON LA FINALIDAD DE CUMPLIR CON LOS OBJETIVOS DE CADA UNO DE LOS PROYECTOS EN EL EJERCICIO EN OPERACIÓN.</t>
  </si>
  <si>
    <t>APORTACIÓN INICIAL:   MONTO: $8,232,521.89   FECHA: 01/02/2005
OBSERVACIONES: LA DISPONIBILIDAD FINAL DEL FIDEICOMISO, CORRESPONDE A LA SUMA DEL RESULTADO DE EJERCICIOS ANTERIORES MAS LOS INGRESOS POR RENDIMIENTOS, MENOS LOS HONORARIOS A LA FIDUCIARIA Y EL APOYO OTORGADO A PROYECTOS ESPECIFICOS AUTORIZADOS AL 4TO. TRIM DE 2016, RESULTANDO UNA DISPONIBILIDAD DE $118,468,287.98</t>
  </si>
  <si>
    <t>DESTINO: DE ACUERDO CON EL REGLAMENTO VIGENTE DE LA PRESTACIÓN DE FONDO DE AHORRO SE DESTINARÁ PARA EL OTORGAMIENTO DE PRÉSTAMOS Y RETIROS A LAS SOLICITUDES DE LOS EMPLEADOS INTERESADOS.
CUMPLIMIENTO DE LA MISIÓN:
SE OPERARON EL 100% DE LAS 716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t>
  </si>
  <si>
    <t>DESTINO: 1)APOYAR A LA UNIDAD HERMOSILLO Y A SUS 5 UNIDADES REGIONALES, 2)APOYAR AL ALCANCE DE LAS METAS COMPROMETIDAS PARA EL EJERCICIO 2015 CONTEMPLADAS EN EL PLAN ESTRATÉGICO DE MEDIANO PLAZO. 3)APOYAR A PROYECTOS DE INFRAESTRUCTURA INSTITUCIONAL
CUMPLIMIENTO DE LA MISIÓN:
1)SE APOYÓ A LA UNIDAD HERMOSILLO Y A SUS 5 UNIDADES REGIONALES, 2)SE APOYÓ AL ALCANCE DE LAS METAS COMPROMETIDAS PARA EL EJERCICIO 2016 CONTEMPLADAS EN EL PLAN ESTRATÉGICO DE MEDIANO PLAZO. 3)SE APOYARON PROYECTOS DE INFRAESTRUCTURA INSTITUCIONAL</t>
  </si>
  <si>
    <t>DESTINO: APOYOS PARA LA INVESTIGACIÓN CIENTIFICA Y TECNOLÓGICA DEL ESTADO DE AGUASCALIENTES.
CUMPLIMIENTO DE LA MISIÓN:
POR EL PERIODO DE ENERO A DICIEMBRE DE 2016, SE HAN MINISTRADO $ 39'499,880 PESOS A PROYECTOS PREVIAMENTE APROBADOS.</t>
  </si>
  <si>
    <t>APORTACIÓN INICIAL:   MONTO: $5,000,000.00   FECHA: 12/04/2002
OBSERVACIONES: EL CONACYT Y EL GOBIERNO DEL ESTADO DE AGUASCALIENTES SON FIDEICOMITENTES. LA INFORMACIÓN SE REPORTA CON BASE A LAS CIFRAS QUE REFLEJAN LOS ESTADOS FINANCIEROS AL CIERRE DEL MES DE DICIEMBRE DE 2016. EL PATRIMONIO SE COMPONE DE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</si>
  <si>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DE PROYECTOS PARA EL SECTOR PUBLICO Y DE ORGANISMOS SIN FINES DE LUCRO.
CUMPLIMIENTO DE LA MISIÓN:
SE APOYAN A INSTITUCIONES SIN FINES DE LUCRO EN LOS ASPECTOS DE CONSTRUCCIÓN DE BIENES PARA EL USO DE PROYECTOS DE INVESTIGACIÓN CIENTÍFICA.</t>
  </si>
  <si>
    <t>APORTACIÓN INICIAL:   MONTO: $2,000,000.00   FECHA: 29/10/2001
OBSERVACIONES: EL CONACYT Y EL GOBIERNO DEL ESTADO DE BAJA CALIFORNIA SON FIDEICOMITENTES DEL FIDEICOMISO. EL ACTUAL REPORTE SE EFECTÚA CON BASE EN LAS CIFRAS QUE REFLEJAN LOS ESTADOS FINANCIEROS DEL FONDO.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</si>
  <si>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$8,000,000.00   FECHA: 01/03/2002
OBSERVACIONES: LA INFORMACIÓN FINANCIERA SE REPORTA CON BASE EN LAS CIFRAS QUE REFLEJAN LOS ESTADOS FINANCIEROS Y EL FORMATO ADMINISTRATIVO DEL FONDO AL MES DE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</si>
  <si>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PROYECTOS DE INVESTIGACION CIENTIFICA Y TECNOLOGICA EN EL ESTADO DE CHIAPAS
CUMPLIMIENTO DE LA MISIÓN:
DURANTE EL PERIODO QUE SE INFORMA EL CTA AUTORIZO RECURSOS PARA EL DESARROLLO DE PROYECTOS POR $ 80'481,720.00 DE LOS CUALES SE ENCUENTRAN RECURSOS POR MINISTRAR A LOS SUJETOS DE APOYO, POR LA CANTIDAD DE $ 34'076,747.00</t>
  </si>
  <si>
    <t>APORTACIÓN INICIAL:   MONTO: $2,000,000.00   FECHA: 07/03/2002
OBSERVACIONES: EL CONACYT Y EL GOBIERNO DEL ESTADO DE CHIAPAS PARTICIPAN COMO FIDEICOMITENTES DEL FONDO. LA INFORMACIÓN SE REPORTA CON BASE EN LAS CIFRAS QUE REFLEJAN LOS ESTADOS FINANCIEROS DEL FONDO AL CIERRE DEL MES DE DICIEMBRE DE 2016. EL PATRIMONIO DEL FONDO SE INTEGRA POR EL ACTIVO TOTAL MENOS EL PASIVO CIRCULANTE.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</si>
  <si>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APOYAR LA REALIZACIÓN DE PROYECTOS CIENTÍFICOS, TECNOLÓGICOS Y DE INNOVACIÓN, QUE RESPONDAN A PRIORIDADES ESTABLECIDAS POR EL GOBIERNO DEL ESTADO. PARA ATENDER PROBLEMAS, NECESIDADES U OPORTUNIDADES ESTRATÉGICAS QUE CONTRIBUYAN AL DESAAROLLO ECONÓMICO Y SOCIAL SUSTENTABLE A LA VINCULACIÓN, AL INCREMENTO DE LA PRODUCTIVLDAD Y COMPETIT1VIDAD DE LOS SECTORES PRODUCTIVOS Y DE SERVICIOS, Y AL FORTALECIMIENTO Y CONSOLIDACIÓN DE LAS CAPACLDADES DE CIENCIA, TECNOLOGLA E INOVACIÓN DEL ESTADO DE DURANGO. DUAANGO
CUMPLIMIENTO DE LA MISIÓN:
DURANTE EL PERIODO QUE SE INFORMA SE HAN APOYADO PROYECTOS ESTRATEGICOS QUE CONTRIBUYAN AL FORTALECIMIENTO DE LAS CAPACIDADES DE CIENCIA Y TECNOLOGÍA EN EL ESTADO DE DURANGO.</t>
  </si>
  <si>
    <t>APORTACIÓN INICIAL:   MONTO: $3,000,000.00   FECHA: 07/03/2002
OBSERVACIONES: LA INFORMACIÓN SE REPORTA CON BASE EN LAS CIFRAS QUE REFLEJAN LOS ESTADOS FINANCIEROS Y FORMATO ADMINISTRATIVO DEL FONDO AL CIERRE DEL MES DE DICIEMBRE DE 2016. EL PATRIMONIO SE COMPONE DE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</si>
  <si>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$6,000,000.00   FECHA: 17/12/2001
OBSERVACIONES: EL CONACYT Y EL GOBIERNO DEL ESTADO PARTICIPAN COMO FIDEICOMITENTES DEL FONDO. LA INFORMACIÓN SE REPORTA CON BASE EN LAS CIFRAS QUE REFLEJAN LOS ESTADOS FINANCIEROS DEL FONDO AL CIERRE DEL MES DICIEMBRE DE 2016. EL “PORCENTAJE DE PARTICIPACIÓN” SE DEJA EN CERO, TODA VEZ QUE NO SE CUENTA CON UN MANUAL QUE EXPLIQUE LA DEFINICIÓN DEL MISMO Y POR LO TANTO LA DIRECCIÓN DE ADMINISTRACIÓN E INFORMACIÓN DE FONDOS CONACYT DESCONOCE QUE DATO SE DEBE PROPORCIONAR.</t>
  </si>
  <si>
    <t>DESTINO: APOYOS PARA LA INVESTIGACIÓN CIENTÍFICA Y TECNOLÓGICA DEL ESTADO DE GUERRERO.
CUMPLIMIENTO DE LA MISIÓN:
INFORMACIÓN NO ACTUALIZADA POR EL SECRETARIO ADMINISTRATIVO DEL FONDO.</t>
  </si>
  <si>
    <t>APORTACIÓN INICIAL:   MONTO: $2,000,000.00   FECHA: 17/12/2001
OBSERVACIONES: EL CONACYT Y EL GOBIERNO DEL ESTADO DE GUERRERO PARTICIPAN COMO FIDEICOMITENTES DEL FONDO. LA INFORMACIÓN SE REPORTA CON BASE EN LAS CIFRAS QUE REFLEJAN LOS ESTADOS FINANCIEROS DEL FONDO AL CIERRE DE DICIEMBRE DE 2016. LA INFORMACIÓN ADMINISTRATIVA NO FUE ACTUALIZADA POR EL SECRETARIO ADMINISTRATIVO DEL FONDO.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</si>
  <si>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$2,500,000.00   FECHA: 11/01/2002
OBSERVACIONES: EL CONACYT Y EL GOBIERNO DEL ESTADO DE HIDALGO PARTICIPAN COMO FIDEICOMITENTES EN EL FONDO. LA INFORMACIÓN SE REPORTA CON BASE EN LAS CIFRAS QUE REFLEJAN LOS ESTADOS FINANCIEROS DEL FONDO A DICIEMBRE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</si>
  <si>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TENOLÓGICA DEL ESTADO DE NUEVO LEÓN
CUMPLIMIENTO DE LA MISIÓN:
INFORMACIÓN NO ACTUALIZADA POR EL SECRETARIO ADMINISTRATIVO.</t>
  </si>
  <si>
    <t>APORTACIÓN INICIAL:   MONTO: $8,847,952.20   FECHA: 01/03/2002
OBSERVACIONES: EL CONACYT Y EL GOBIERNO DEL ESTADO DE NUEVO LEÓN PARTICIPAN COMO FIDEICOMITENTES EN EL FONDO. LA INFORMACIÓN FINANCIERA SE REPORTA CON BASE EN LAS CIFRAS QUE REFLEJAN LOS ESTADOS FINANCIEROS DEL FONDO A DICIEMBRE 2016. EL PATRIMONIO SE COMPONE POR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</si>
  <si>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PUEBLA Y GASTO OPERATIVO.
CUMPLIMIENTO DE LA MISIÓN:
DURANTE EL PERIODO QUE SE INFORMA QUE SE ENCUENTRAN EN SEGUIMIENTO CUATRO PROYECTOS DE INVESTIGACION.</t>
  </si>
  <si>
    <t>APORTACIÓN INICIAL:   MONTO: $2,000,000.00   FECHA: 11/01/2002
OBSERVACIONES: EL CONACYT Y EL GOBIERNO DEL ESTADO DE PUEBLA PARTICIPAN COMO FIDEICOMITENTES EN EL FONDO. LA INFORMACIÓN SE REPORTA CON BASE EN LAS CIFRAS QUE REFLEJAN LOS ESTADOS FINANCIEROS DEL FONDO AL CIERRE DEL MES DE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</si>
  <si>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PARA EL FOMENTO A LA INVESTIGACION CIENTIFICA Y TECNOLOGICA DEL ESTADO (UNIVERSIDADES, CENTROS DE INVESTIGACION Y EMPRESAS CON RENIECYT) DE QUINTANA ROO
CUMPLIMIENTO DE LA MISIÓN:
SE REALIZARON TAREAS DE APOYO Y SEGUIMIENTO A LOS PROYECTOS VIGENTES, SE APROBO UNA CONVOCATORIA POR $37'800,000.00 PESOS, SE TIENE RECURSOS RESTRINGIDOS PARA OTRA CONVOCATORIA POR 12 MDP Y MINISTRADO A PROYECTOS $7'593,625.44 PESOS.</t>
  </si>
  <si>
    <t>APORTACIÓN INICIAL:   MONTO: $3,000,000.00   FECHA: 14/12/2001
OBSERVACIONES: EL CONACYT Y EL GOBIERNO DEL ESTADO DE QUINTANA ROO PARTICIPAN COMO FIDEICOMITENTES DEL FONDO. EL PATRIMONIO SE COMPONE DE PATRIMONIO TEMPORALMENTE RESTRINGIDO Y NO RESTRINGIDO. LA INFORMACIÓN FINANCIERA SE REPORTA CON BASE EN LAS CIFRAS QUE REFLEJAN LOS ESTADOS FINANCIEROS Y EL FORMATO ADMINISTRATIVO DEL FONDO A DICIEMBRE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</si>
  <si>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APOYAR LA REALIZACIÓN DE PROYECTOS CIENTÍFICOS, TECNOLÓGICOS Y DE INNOVACIÓN QUE RESPONDAN A PRIORIDADES ESTABLECIDAS POR EL GOBIERNO DEL ESTADO, PARA ATENDER PROBLEMAS, NECESIDADES U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CUMPLIMIENTO DE LA MISIÓN:
DURANTE EL PERIODO QUE SE INFORMA SE HAN PUBLICADO DOS CONVOCATORIAS PARA ATENDER DEMANDAS PRIORITARIAS DEL ESTADO. EN EL MARCO DE LA CONVOCATORIA 2016-01 SE APROBÓ UN PROYECTO POR 30 MDP DEL FONDO Y 70 MDP DE CONCURRENTES. SE ENCUENTRA EN PROCESO LA ATENCIÓN DE OTRAS DEMANDAS ESPECÍFICAS PRIORITARIAS PARA EL ESTADO.</t>
  </si>
  <si>
    <t>DESTINO: APOYOS PARA LA INVESTIGACION CIENTIFICA Y TECNOLOGICA Y DE INNOVACIÓN QUE RESPONDAN A LAS PRIORIDADES ESTABLECIDAS POR DEL ESTADO DE SONORA.
CUMPLIMIENTO DE LA MISIÓN:
DURANTE EL PERIODO QUE SE INFORMA SE HAN APORTADO RECURSOS AL PATRIMONIO POR $ 37,500,000.00 Y NO SE HAN APROBADO PROYECTOS.</t>
  </si>
  <si>
    <t>APORTACIÓN INICIAL:   MONTO: $2,000,000.00   FECHA: 02/04/2002
OBSERVACIONES: EL CONACYT Y EL GOBIERNO DEL ESTADO DE SONORA PARTICIPAN COMO FIDEICOMITENTES EN EL FONDO. LA INFORMACIÓN SE REPORTA CON BASE EN LAS CIFRAS QUE REFLEJAN LOS ESTADOS FINANCIEROS, AL CIERRE DEL MES DE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</si>
  <si>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ESTA PENDIENTE DE MISNITRAR UN PROYECTO DE LA CONVOCATORIA 2012-C40 SE TIENE COMPROMETIDO $12,000,000.00EN LA CONVOCATORIA DE FORTALECIMIENTO DE POSGRADO, LA CUAL NO HA PUBLICADO RESULTADOS, EN LA MISMA SITUACION SE ENCUENTRA LA CONVOCATORIA DE FORTALECIMIENTO DE ISFRESTRUCTURA CIENTIFICA Y TECNOLOGICA DEL ESTADO DE TAMAULIPAS POR $ 60,000,000.00
CUMPLIMIENTO DE LA MISIÓN:
SE REALIZARÓN TODAS LA MINISTRACIONES DE LOS PROYECTOS VIGENTES EN EL EJERCICIO Y ESTAN COMPROMETIDOS $72,000,000.00 DE LAS CONVOCATORIAS DE LAS CUALES SE ESPERAN RESULTADOS PARA LA TOMA DE DECISIÓN EN EL PROXIMO CTA</t>
  </si>
  <si>
    <t>APORTACIÓN INICIAL:   MONTO: $3,500,000.00   FECHA: 19/12/2001
OBSERVACIONES: EL CONACYT Y EL GOBIERNO DEL ESTADO DE TAMAULIPAS PARTICIPAN COMO FIDEICOMITENTES EN EL FONDO. LA INFORMACIÓN FINANCIERA SE REPORTA CON BASE EN LAS CIFRAS QUE REFLEJAN LOS ESTADOS FINANCIEROS Y EL FORMATO ADMINISTRATIVO DEL FONDO AL CIERRE DE DICIEMBRE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</si>
  <si>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11/01/2002
OBSERVACIONES: EL CONACYT Y EL GOBIERNO DEL ESTADO DE TLAXCALA PARTICIPAN COMO FIDEICOMITENTES EN EL FONDO. LA INFORMACIÓN FINANCIERA SE REPORTA CON BASE EN LAS CIFRAS QUE REFLEJAN LOS ESTADOS DE CUENTA DEL FONDO AL MES DE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</si>
  <si>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ZACATECAS EN SUS SECTORES PRIORITARIOS: MINERÍA, AGROINDUSTRIA ALIMENTARIA, TICS, MANUFACTURA AVANZADA Y ENERGIAS RENOVABLES.
CUMPLIMIENTO DE LA MISIÓN:
DURANTE EL PERIODO QUE SE INFORMA QUE SE RALIZARON LAS MINISTRACIONES EN SU SEGUNDA ETAPA AL PROYECTO CON CLAVE ZAC 2015 C02 263501 POR UN MONTO DE $10,940,575.00. ASI MISMO SE HA DADO SEGUIMIENTO A LOS PROYECTOS EN DESARROLLO CON CLAVE ZAC 2015 C02 263478, ZAC 2015 C02 263603, ZAC 2015 03 263574, ZAC-2015-05-267956, ZAC-2016-01-272289, ZAC-2016-01-272291, ZAC-2016-02-273267</t>
  </si>
  <si>
    <t>APORTACIÓN INICIAL:   MONTO: $3,000,000.00   FECHA: 02/04/2002
OBSERVACIONES: EL CONACYT Y EL GOBIERNO DEL ESTADO DE ZACATECAS PARTICIPAN COMO FIDEICOMITENTES EN EL FONDO. LA INFORMACIÓN SE REPORTA CON BASE EN LAS CIFRAS QUE REFLEJAN LOS ESTADOS FINANCIEROS Y FORMATO ADMINISTRATIVO DEL FONDO AL CIERRE DEL MES DE SEPTIEMBRE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</si>
  <si>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TECNOLÓGICA DEL ESTADO DE NAYARIT
CUMPLIMIENTO DE LA MISIÓN:
DURANTE EL PERIODO QUE SE INFORMA HAN APORTADO 0 MILLONES DE PESOS Y SE HAN APROBADO 37.69 MILLONES DE PESOS PARA EL DESARROLLO DE PROYECTOS, Y SE COMPROMETIERON 0 MILLONES DE PESOS EN CONVOCATORIAS.</t>
  </si>
  <si>
    <t>APORTACIÓN INICIAL:   MONTO: $7,300,000.00   FECHA: 24/07/2002
OBSERVACIONES: EL CONACYT Y EL GOBIERNO DEL ESTADO DE NAYARIT PARTICIPAN COMO FIDEICOMITENTES EN EL FONDO. LA INFORMACIÓN SE REPORTA CON BASE A LAS CIFRAS QUE REFLEJAN LOS ESTADOS FINANCIEROS DEL FONDO AL CIERRE DE DICIEMBRE 2016. SE RECTIFICÓ EL SALDO FINAL DEL EJERCICIO ANTERIOR.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</si>
  <si>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$1,500,000.00   FECHA: 24/07/2002
OBSERVACIONES: EL CONACYT Y EL GOBIERNO DEL ESTADO PARTICIPAN COMO FIDEICOMITENTES DEL FONDO. LA INFORMACIÓN SE REPORTA CON BASE EN LAS CIFRAS QUE REFLEJAN LOS ESTADOS FINANCIEROS DEL FONDO A DICIEMBRE 2016. ALGUNOS DATOS ADMINISTRATIVOS NO FUERON ACTUALIZADOS POR EL SECRETARIO ADMINISTRATIVO. EL “CRITERIO CUENTA PÚBLICA” SE RESPONDE CON UN “NO”, DADO QUE MEDIANTE UNA CONSULTA TELEFÓNICA AL PERSONAL DE LA SECRETARÍA DE HACIENDA, RESPONDIERON QUE ESA OPCIÓN APLICABA Y NO SE HA TENIDO NOTIFICACIÓN DIFERENTE A LA FECHA. EL “PORCENTAJE DE PARTICIPACIÓN” SE DEJA EN CERO, TODA VEZ QUE NO SE CUENTA CON UN MANUAL QUE EXPLIQUE LA DEFINICIÓN DEL MISMO Y POR LO TANTO LA DIRECCIÓN DE ADMINISTRACIÓN E INFORMACIÓN DE FONDOS CONACYT DESCONOCE QUE DATO SE DEBE PROPORCIONAR.</t>
  </si>
  <si>
    <t>APORTACIÓN INICIAL:   MONTO: $6,600,000.00   FECHA: 27/08/2002
OBSERVACIONES: EL CONACYT Y EL GOBIERNO DEL ESTADO DE TABASCO PARTICIPAN COMO FIDEICOMITENTES EN EL FONDO. LA INFORMACIÓN SE REPORTA CON BASE EN LAS CIFRAS QUE REFLEJAN ESTADOS FINANCIEROS Y FORMATO ADMINISTRATIVOS AL CIERRE DEL MES DE DICIEMBRE 2016. TODOS LOS RECURSOS QUE INTEGRAN EL PATRIMONIO SE ENCUENTRAN EN LAS CUENTAS BANCARIAS DEL FONDO Y DE LA FIDUCIARIA.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</si>
  <si>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RECURSOS DESTINADOS PARA EL FOMENTO A LA INVESTIGACION CIENTIFICA Y TECNOLOGICA DEL ESTADO DEL ESTADO DE YUCATAN. (UNIVERSIDADES, CENTROS DE INV Y EMPRESAS CON RENIECYT).
CUMPLIMIENTO DE LA MISIÓN:
EN EL EJERCICIO DE 2016, SE APROBARON 4 CONVOCATORIAS, SE TIENEN RECURSOS RESTRINGIDOS PARA OTRA CONVOCATORIA POR $10'000,000.00 PESOS Y RECURSOS MINISTRADOS A PROYECTOS POR UN MONTO DE $22'988,035.20 PESOS.</t>
  </si>
  <si>
    <t>APORTACIÓN INICIAL:   MONTO: $3,000,000.00   FECHA: 24/10/2002
OBSERVACIONES: EL CONACYT Y EL GOBIERNO DEL ESTADO DE YUCATAN PARTICIPAN COMO FIDEICOMITENTES EN EL FONDO. LA INFORMACIÓN SE REPORTA CON BASE EN LAS CIFRAS QUE REFLEJAN LOS ESTADOS FINANCIEROS Y FORMATO ADMINISTRATIVO DEL FONDO A DICIEMBRE 2016. PATRIMONIO FORMADO POR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</si>
  <si>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MORELOS ASI COMO PARA EL GASTO OPERTIVO DEL FIDEICOMISO.
CUMPLIMIENTO DE LA MISIÓN:
INFORMACIÓN NO ACTUALIZADA POR EL SECRETARIO ADMINISTRATIVO.</t>
  </si>
  <si>
    <t>APORTACIÓN INICIAL:   MONTO: $2,000,000.00   FECHA: 25/11/2002
OBSERVACIONES: EL CONACYT Y EL GOBIERNO DEL ESTADO DE MORELOS PARTICIPAN COMO FIDEICOMITENTES EN EL FONDO. LA INFORMACIÓN SE REPORTA CON BASE EN LAS CIFRAS QUE REFLEJAN LOS ESTADOS FINANCIEROS DEL FONDO AL CIERRE DEL MES DE DICIEMBRE DE 2016. DURANTE ESTE EJERCICIO NO HAN EXISTIDO APORTACIONES POR PARTE DE LOS FIDEICOMITENTES, SE HA OPERADO CON LOS REMANENTES DE EJERCICIOS ANTERIORES Y LOS RENDIMIENTOS GENERADOS.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</si>
  <si>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PROYECTOS DE INVESTIGACION CIENTIFICA Y TECNOLOGICA EN EL ESTADO DE MICHOACÁN.
CUMPLIMIENTO DE LA MISIÓN:
DURANTE EL PERIODO QUE SE INFORMA SE APROBARON $16,000,000.00 DE PESOS PARA EL DESARROLLO DEL PROYECTO QUE ATIENDA LA CONVOCATORIA 2015-01.</t>
  </si>
  <si>
    <t>APORTACIÓN INICIAL:   MONTO: $5,000,000.00   FECHA: 10/12/2002
OBSERVACIONES: LA INFORMACIÓN SE REPORTA CON BASE EN LAS CIFRAS QUE REFLEJAN LOS ESTADOS FINANCIEROS DEL FONDO AL CIERRE DEL MES DE DICIEMBRE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</si>
  <si>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EL DESTINO DE LOS RECURSOS. SE ENCUENTRAN PARA CUMPLIR CON LOS COMPROMISOS CREADOS POR EL FONDO Y EMIITIR NUEVAS CONVOCATORIAS UNA VEZ QUE SE TENGA LA PROXIMA ASAMBLEA DEL COMITÉ TECNICO Y DE ADMINISTRACION Y QUE LA MISMA SEA ACEPTADA.
CUMPLIMIENTO DE LA MISIÓN:
LOS EGRESOS ACUMULADOS SE INTEGRAN POR: MINISTRADO A PROYECTOS $ 56,959,509.00 GASTOS DE OPERACIÓN $ 906,832.82</t>
  </si>
  <si>
    <t>APORTACIÓN INICIAL:   MONTO: $5,000,000.00   FECHA: 16/12/2002
OBSERVACIONES: EL CONACYT Y EL GOBIERNO DEL ESTADO DE QUERÉTARO PARTICIPAN COMO FIDECOMITENTES DEL FONDO. LA INFORMACIÓN SE REPORTA CON BASE EN LAS CIFRAS QUE REFLEJAN LOS ESTADOS FINANCIEROS Y EL FORMATO ADMINISTRATIVO DEL FONDO AL CIERRE DEL MES DE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</si>
  <si>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 DE PROYECTOS AUTORIZADOS PARA LA INVESTIGACIÓN CIENTÍFICA Y TECNOLÓGICA DEL ESTADO DE JALISCO Y GASTOS DE OPERACIÓN.
CUMPLIMIENTO DE LA MISIÓN:
INFORMACIÓN NO ACTUALIZADA POR EL SECRETARIO ADMINISTRATIVO.</t>
  </si>
  <si>
    <t>APORTACIÓN INICIAL:   MONTO: $1,000,000.00   FECHA: 06/06/2003
OBSERVACIONES: EL CONACYT Y EL GOBIERNO DEL ESTADO DE JALISCO PARTICIPAN COMO FIDEICOMITENTES EN EL FONDO. LA INFORMACIÓN SE REPORTA CON BASE EN LAS CIFRAS QUE REFLEJAN LOS ESTADOS FINANCIEROS DEL FONDO AL CIERRE DEL MES DE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</si>
  <si>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FOMENTO A LA INVESTIGACIÓN CIENTÍFICA Y TECNOLÓGICA DEL ESTADO DE CAMPECHE. UNIVERSIDAD, Y CENTROS DE INVESTIGACIÓN Y EMPRESAS CON RENIECYT.
CUMPLIMIENTO DE LA MISIÓN:
EN EL EJERCICIO DE 2016, SE APROBÓ LA AMPLIACIÓN DE UNA CONVOCATORIA POR $20'000,000.00 PESOS Y SE HAN MINISTRADO $60'070,000.00 PESOS A PROYECTOS.</t>
  </si>
  <si>
    <t>APORTACIÓN INICIAL:   MONTO: $2,200,000.00   FECHA: 19/12/2002
OBSERVACIONES: EL CONACYT Y EL GOBIERNO DEL ESTADO DE CAMPECHE PARTICIPAN COMO FIDEICOMITENTES EN EL FONDO. PATRIMONIO COMPUESTO POR PATRIMONIO TEMPORALMENTE RESTRINGIDO Y NO RESTRINGIDO. LA INFORMACIÓN SE REPORTA CON BASE EN LAS CIFRAS QUE REFLEJAN LOS ESTADOS FINANCIEROS Y EL FORMATO ADMINISTRATIVO DEL FONDO AL CIERRE DEL MES DE DICIEMBRE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</si>
  <si>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COLIMA.
CUMPLIMIENTO DE LA MISIÓN:
DURANTE EL PERIODO QUE SE INFORMA SE HAN APORTADO $40,105,000, SE HAN DECLARADO DOS ACUERDOS Y AUTORIZADOS EN FECHA 20 DE AGOSTO DE 2014.</t>
  </si>
  <si>
    <t>APORTACIÓN INICIAL:   MONTO: $3,000,000.00   FECHA: 16/10/2003
OBSERVACIONES: EL CONACYT Y EL GOBIERNO DEL ESTADO DE COLIMA PARTICIPAN COMO FIDEICOMITENTES EN EL FONDO. LA INFORMACIÓN SE REPORTA CON BASE EN LAS CIFRAS QUE REFLEJAN LOS ESTADOS DE LA CUENTA FIDUCIARIA Y OPERATIVA AL 31 DE DICIEMBRE 2016. SE PRESENTA CORRECCIÓN DE CIFRA EN EGRESOS ACUMULADOS YA QUE EL TRIMESTRE PASADO SE PRESENTO UN ERROR EN CAPTURA.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</si>
  <si>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25/07/2003
OBSERVACIONES: EL CONACYT Y EL GOBIERNO MUNICIPAL DE CIUDAD JUÁREZ PARTICIPAN COMO FIDEICOMITENTES EN EL FONDO. LA INFORMACIÓN SE REPORTA CON BASE EN LAS CIFRAS QUE REFLEJAN LOS ESTADOS FINANCIEROS DEL FONDO AL CIERRE DE DICIEMBRE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</si>
  <si>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25/02/2004
OBSERVACIONES: EL CONACYT Y EL GOBIERNO DEL ESTADO DE SINALOA PARTICIPAN COMO FIDEICOMITENTES EN EL FONDO. LA INFORMACIÓN SE REPORTA CON BASE EN LAS CIFRAS QUE REFLEJAN LOS ESTADOS FINANCIEROS AL CIERRE DEL MES DE DICIEMBRE 2016. LA INFORMACIÓN ACERCA DEL REPORTE DEL CUMPLIMIENTO DE LA MISIÓN, NO FUE ACTUALIZADA POR LA SECRETARÍA ADMINISTRATIVA DEL FONDO.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</si>
  <si>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GASTO OPERATIVO Y APOYOS PARA LA INVESTIGACIÓN CIENTÍFICA Y EL DESARROLLO TECNOLÓGICO DEL ESTADO DE MÉXICO.
CUMPLIMIENTO DE LA MISIÓN:
DURANTE EL PERIODO SE INFORMA QUE SE HAN RECIBIDO APORTACIONES POR $25,000,000.00 Y SE ENTREGARON RECURSOS POR LA CANTIDAD DE $18,860,000.00 PARA EL PROYECTO EDOMEX-2011-01-165873</t>
  </si>
  <si>
    <t>APORTACIÓN INICIAL:   MONTO: $3,700,000.00   FECHA: 20/10/2004
OBSERVACIONES: EL CONACYT Y EL GOBIERNO DEL ESTADO DE MEXICO PARTICIPAN COMO FIDEICOMITENTES EN EL FONDO. LA INFORMACIÓN SE REPORTA CON BASE EN LAS CIFRAS QUE REFLEJAN LOS ESTADOS FINANCIEROS Y EL FORMATO ADMINISTRATIVO AL CIERRE DEL MES DE DICIEMBRE 2016. LOS ESTADOS FINANCIEROS ESTAN DICTAMINADOS HASTA EL EJERCICIO 2014.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</si>
  <si>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TECNOLOGIA DEL ESTADO DE CHIHUAHUA.
CUMPLIMIENTO DE LA MISIÓN:
DURANTE EL PERIODO QUE SE INFORMA NO SE HAN RECIBIDO APORTACIONES Y NO SE HAN APROBADO RECURSOS PARA EL DESARROLLO DE PROYECTOS.</t>
  </si>
  <si>
    <t>APORTACIÓN INICIAL:   MONTO: $5,000,000.00   FECHA: 05/09/2005
OBSERVACIONES: EL CONACYT Y EL GOBIERNO DEL ESTADO DE CHIHUAHUA PARICIPAN COMO FIDEICOMITENTES EN EL FONDO. LA INFORMACIÓN FINANCIERA SE REPORTA CON BASE EN LAS CIFRAS QUE REFLEJAN LOS ESTADOS FINANCIEROS DEL FONDO AL MES DE DICIEMBRE DE 2016. EL PATRIMONIO SE COMPONE DE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</si>
  <si>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$25,000,000.00   FECHA: 27/09/2005
OBSERVACIONES: EL CONACYT Y EL GOBIERNO DEL ESTADO DE VERACRUZ PARTICIPAN COMO FIDEICOMITENTES EN EL FONDO. LA INFORMACIÓN FINANCIERA SE REPORTA CON BASE EN LAS CIFRAS QUE REFLEJAN LOS ESTADOS FINANCIEROS Y FORMATO ADMINISTRATIVO DEL FONDO A DICIEMBRE 2016. LAS CIFRAS PRESENTADAS INCLUYEN SALDOS DE LAS CUENTAS DE BANCOMER Y NAFINSA.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</si>
  <si>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27/09/2005
OBSERVACIONES: EL CONACYT Y EL MUNICIPIO DE PUEBLA PARTICIPAN COMO FIDEICOMITENTES EN EL FONDO. LA INFORMACIÓN SE REPORTA CON BASE EN LOS ESTADOS FINANCIEROS AL CIERRE DEL MES DE DICIEMBRE DE 2016. SE RECTIFICA EL SALDO FINAL DEL EJERCICIO ANTERIOR. LOS ESTADOS FINANCIEROS ESTAN DICTAMINADOS HASTA EL EJERCICIO 2015. NO TODA LA INFORMACIÓN ADMINISTRATIVA FUE ACTUALIZADA POR EL SECRETARIO ADMINISTRATIVO DEL FONDO.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</si>
  <si>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$15,000,000.00   FECHA: 08/10/2007
OBSERVACIONES: EL CONACYT Y EL GOBIERNO DEL DISTRITO FEDERAL SON FIDEICOMITENTES. LA INFORMACIÓN SE REPORTA CON BASE EN LAS CIFRAS QUE REFLEJAN LOS ESTADOS FINANCIEROS DEL FONDO AL CIERRE DEL MES DE DICIEMBRE DE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</si>
  <si>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OAXACA.
CUMPLIMIENTO DE LA MISIÓN:
DURANTE EL AÑO SE CONCLUYERON LOS PROYECTOS DENOMINADOS "ESTUDIO ECOLÓGICO-GENÉTICO DE OREOMUNNEA MEXICANA (STANDL.) J. F. LEROY, EN BOSQUES MESÓFILOS DE LA SIERRA JUÁREZ, ESTADO DE OAXACA" Y "CANTIDAD Y VULNERABILIDAD DEL RECURSO HÍDRICO EN LOS 65 MUNICIPIOS DE LA SIERRA NORTE QUE COMPONEN LA REGIÓN RH28", LOS CUALES SE ENCUENTRAN EN LA ETAPA DE CIERRE.</t>
  </si>
  <si>
    <t>APORTACIÓN INICIAL:   MONTO: $14,000,000.00   FECHA: 29/09/2008
OBSERVACIONES: FONDO MIXTO CONACYT - GOBIERNO DEL ESTADO DE OAXACA. LA INFORMACIÓN SE REPORTA CON BASE EN LAS CIFRAS QUE REFLEJAN LOS ESTADOS FINANCIEROS Y EL FORMATO ADMINISTRATIVO DEL FONDO A DICIEMBRE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</si>
  <si>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$4,200,000.00   FECHA: 26/03/2012
OBSERVACIONES: LA INFORMACIÓN SE REPORTA CON BASE EN LAS CIFRAS QUE REFLEJA EL ESTADO DE CUENTA DE LA FIDUCIARIA DEL FONDO AL CIERRE DEL MES DE DICIEMBRE DE 2016 Y EL ESTADO DE CUENTA DE LA CUENTA OPERATIVA AL CIERRE DE JULIO DE 2016. ALGUNA INFORMACIÓN ADMINISTRATIVA NO FUE ACTUALIZADA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</si>
  <si>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$19,163,645.00   FECHA: 20/12/2012
OBSERVACIONES: INFORMACIÓN OBTENIDA DEL ESTADO DE CUENTA AL 31 DE DICIEMBRE DE 2016 EMITIDO POR LA FIDUCIARIA; ASICOMO DE LOS ESTADOS DE SITUACIÓN FINANCIERA DEL FIDEICOMISO DENOMINADO "FONDO DE INVESTIGACIÓN CIENTÍFICA Y DESARROLLO TECNOLÓGICO DEL CENTRO PÚBLICO DE INVESTIGACION" AL MISMO PERIODO EMITIDOS POR INFOTEC COMO FIDEICOMITENTE.</t>
  </si>
  <si>
    <t>DESTINO: APORTACIONES AL GRAN TELESCOPIO DE CANARIAS, ESPAÑA PARA LA UTILIZACIÓN FUTURA DEL "GTC", ASÍ COMO LA PARTICIPACIÓN EN SU PUESTA EN MARCHA Y OPERACIÓN.
CUMPLIMIENTO DE LA MISIÓN:
CONTRIBUCIÓN PARA LA OPERACIÓN DE NUEVOS DESARROLLOS DEL GTC, CORRESPONDIENTES AL 5% DE SU PARTICIPACIÓN, EL PAGO SE EFECTUÓ EN EL CUARTO TRIMESTRE DE 2016.</t>
  </si>
  <si>
    <t>DESTINO: SE PAGARON SERVICIOS AUTORIZADOS POR EL COMITÉ TÉCNICO EN PRIMERA Y SEGUNDA SESIÓN EXTRAORDINARIA EL PASADO 15 DE AGOSTO DE 2016 Y 03 DE OCTUBRE 2016, RESPECTIVAMENTE. TAMBIEN SE PAGARON SERVICIOS AUTORIZADOS POR EL COMITÉ TÉCNICO AUTORIZADOS EN LA 2A SESION ORDINARIA REALIZADA EL 14 DE DICIEMBRE 2016.
CUMPLIMIENTO DE LA MISIÓN:
QUE EL FIDUCIARIO RECIBA LOS RECURSOS CORRESPONDIENTES A LOS INGRESOS PROPIOS EXCEDENTES GENERADOS POR LA "CRE" DURANTE EL RESPECTIVO EJERCICIO FISCAL, HASTA POR EL LIMITE ESTABLECIDO,PARA DESTINARLOS EN POSTERIORES EJERCICIOS FISCALES A CUBRIR LOS GASTOS NECESARIOS PARA CUMPLIR CON LAS FUNCIONES DE LA "CRE" CONFORME A SU PRESUPUESTO AUTORIZADO, RESPETANDO LOS PRINCIPIOS A QUE HACE REFERENCIA EL ARTICULO 134 DE LA CONSTITUCIÓN.</t>
  </si>
  <si>
    <t>APORTACIÓN INICIAL:   MONTO: $302,157,360.00   FECHA: 22/12/2015
OBSERVACIONES: EL PATRIMONIO INCLUYE EL MONTO LOS HONORARIOS DEL MES DE DICIEMBRE DE 2016 AÚN NO APLICADOS POR EL FIDUCIARIO.</t>
  </si>
  <si>
    <t>DESTINO: CONTRATO CNH-20/2016 SERVICIOS ESPECIALIZADOS CON TERCEROS PARA LA EJECUCIÓN DE ACTIVIDADES RELACIONADAS CON LA GESTIÓN DE INFORMACIÓN HISTÓRICA EN APOYO AL PLAN ESTRATÉGICO DEL CENTRO NACIONAL DE INFORMACIÓN DE HIDROCARBUROS, CONTRATO CNH-41/2016 SERVICIO INTEGRAL ESPECIALIZADO DE RESGUARDO, ACCESO Y ADMINISTRACION DE MUESTRAS GEOLOGICAS DERIVADAS DE LA PERFORACION DE POZOS PETROLEROS, CONTRATO CNH-42/2016 SERVICIO INTEGRAL DE ADMINISTRACION Y RESGUARDO DE INFORMACION GEOFISICA, CONTRATO CNH-43/2016 SERVICIO DE ADECUACION Y EXTRACCION DE INFORMACION GEOFISICA, ESTUDIO SOBRE LA ESTRUCTTURA Y GOBERNANZA DE LA CNH Y COMISIONES BANCARIAS POR SPEI.
CUMPLIMIENTO DE LA MISIÓN:
SE CUMPLIO</t>
  </si>
  <si>
    <t>DESTINO: AL CUARTO TRIMESTRE DE 2016, DEL MONTO TOTAL DE EGRESOS ASCIENDE A $154,429,035.24, DE LOS CUALES SE DESTINARON $151,777,163.30 A PAGOS A VÍCTIMAS POR CONCEPTO DE MEDIDAS DE AYUDA INMEDIATA, ASISTENCIA Y ATENCIÓN Y AL PAGO DE COMPENSACIONES COMO PARTE DE LA REPARACIÓN INTEGRAL DEL DAÑO. $2,281,807.61 AL PAGO DE HONORARIOS FIDUCIARIOS, $4,286.10 POR COMISIONES BANCARIAS Y $20,378.88 AL PAGO DE AUDITORES EXTERNOS POR EL DICTAMEN A ESTADOS FINANCIEROS CORRESPONDIENTES A 2015.
CUMPLIMIENTO DE LA MISIÓN:
AL CUARTO TRIMESTRE DE 2016, EL PLENO DE LA CEAV RESOLVIÓ 44 POR CONCEPTO DE MEDIDAS DE AYUDA Y COMPENSACIONES SUBSIDIARIAS, DE LAS CUALES SE ATENDIERON 38, HABIENDOSE EJERCIDO $47,608,764.75</t>
  </si>
  <si>
    <t>APORTACIÓN INICIAL:   MONTO: $500,000.00   FECHA: 01/12/2014
OBSERVACIONES: EL FIDEICOMISO NO CUENTA CON COMITÉ TÉCNICO. LOS ESTADOS FINANCIEROS INCLUYEN LA PROVISIÓN DE HONORARIOS FIDUCIARIOS CORRESPONDIENTE AL MES DE DICIEMBRE 2016.</t>
  </si>
  <si>
    <t>DESTINO: LOS EGRESOS DEL CUARTO TRIMESTRE DEL 2016 ESTÁN INTEGRADOS POR: GASTOS DEL PERIODO, DEUDORES DIVERSOS, PAGO DE IMPUESTOS, ACTIVO FIJO, ACREEDORES DIVERSOS, ACTIVO FIJO, Y DEPRECIACIÓN DEL PERIODO A INFORMAR.
CUMPLIMIENTO DE LA MISIÓN:
SE HAN ADMINISTRADO LOS RECURSOS QUE SE GENERARON POR EL APROVECHAMIENTO DE LAS INSTALACIONES DEPORTIVAS DEL IMSS.</t>
  </si>
  <si>
    <t>APORTACIÓN INICIAL:   MONTO: $110,000.00   FECHA: 01/04/1991
OBSERVACIONES: LAS CIFRAS CORREPONDIENTES AL MES DE DICIEMBRE DE 2016 SON PRELIMINARES.</t>
  </si>
  <si>
    <t>DESTINO: PAGO DE LAS AYUDAS EXTRAORDINARIAS A QUE SE REFIERE EL "DECRETO POR EL QUE SE OTORGAN AYUDAS EXTRAORDINARIAS CON MOTIVO DEL INCENDIO OCURRIDO EL 5 DE JUNIO DE 2009 EN LA GUARDERÍA ABC, SOCIEDAD CIVIL, EN LA CIUDAD DE HERMOSILLO, SONORA",PAGO POR LOS GASTOS DE ADMINISTRACIÓN DEL FIDEICOMISO Y PAGO DE AUDITORÍAS.
CUMPLIMIENTO DE LA MISIÓN:
1.- PAGOS DE LAS AYUDAS VITALICIAS POR SOLIDARIDAD. 2.- PAGOS DEL SEGURO DE SALUD PARA LA FAMILIA. 3.- PAGOS DE AYUDAS POR CONCEPTO DE ENERGÍA ELÉCTRICA. 4.- PAGOS DE AYUDAS PARA EDUCACIÓN.</t>
  </si>
  <si>
    <t>APORTACIÓN INICIAL:   MONTO: $250,000,000.00   FECHA: 04/08/2010
OBSERVACIONES: LAS CIFRAS CORRESPONDIENTES AL MES DE DICIEMBRE DE 2016 SON PRELIMINARES.</t>
  </si>
  <si>
    <t>DESTINO: GASTOS DE OPERACIÓN.
CUMPLIMIENTO DE LA MISIÓN:
SE DESARROLLARON ACTIVIDADES ACADÉMICAS.</t>
  </si>
  <si>
    <t>APORTACIÓN INICIAL:   MONTO: $1.00   FECHA: 24/02/1988
OBSERVACIONES: SE DESARROLLARON ACTIVIDADES ACADÉMICAS.</t>
  </si>
  <si>
    <t>APORTACIÓN INICIAL:   MONTO: $10,944,000,000.00   FECHA: 07/05/2003
OBSERVACIONES: LLA ENTIDAD CONFORME A SU LEY ORGÁNICA, UTILIZA EL FONDO DE LA FINANCIERA NACIONAL DE DESARROLLO AGROPECUARIO, RURAL, FORESTAL Y PESQUERO COMO SOPORTE OPERATIVO, DEL DESARROLLO DE SUS ACTIVIDADES.</t>
  </si>
  <si>
    <t>APORTACIÓN INICIAL:   MONTO: $50,000.00   FECHA: 30/03/2000
OBSERVACIONES: SE INTEGRA POR EL TOTAL DEL PATRIMONIO CONTABLE DE 2016. EL PATRIMONIO A AGOSTO 2016, SE INTEGRA POR: PATRIMONIO CONTABLE NO RESTRINGIDO: ASCIENDE A $160,386,481.87 Y REPRESENTA LA SUMA DEL PATRIMONIO DEL FONDO GENERADO Y A DISPOSICIÓN DEL COMITÉ TÉCNICO Y DE ADMINISTRACIÓN PARA EL FINANCIEMIENTO DE PROYECTOS Y ADQUISICIÓN DE BIENES DE INVERSIÓN Y SERVICIOS DE INFRAESTRUCTURA. PATRIMONIO CONTABLE RESTRINGIDO: REPRESENTA LA SUMA DEL PATRIONIO DEL FONDO GENERADO Y COMPROMETIDO PARA EL FINANCIAMIENTO DE PROYECTOS DE ADQUISICIÓN DE BIENES INVERSIÓN POR $509,422,518.69</t>
  </si>
  <si>
    <t>APORTACIÓN INICIAL:   MONTO: $9,954,618.77   FECHA: 27/07/1994
OBSERVACIONES: DURANTE EL EJERCICIO 2016 SE REINTEGRO LA CANTIDAD DE $2,863,000.00, TODA VEZ QUE NO SE CONCRETO EL APOYO PARA DAR CUMPLIMIENTO AL CONVENIO DE COLABORACIÓN ENTRE LA UNAM, UAEM Y CINVESTAV.</t>
  </si>
  <si>
    <t>CUENTA DE LA HACIENDA PÚBLICA FEDERAL DE 2016</t>
  </si>
  <si>
    <t>I.-   INFORMACIÓN SOBRE LOS FIDEICOMISOS, MANDATOS Y ANÁLOGOS QUE NO SON ENTIDADES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</si>
</sst>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00_ ;[Red]\-#,##0.00\ "/>
  </numFmts>
  <fonts count="45">
    <font>
      <sz val="10"/>
      <name val="Arial"/>
      <family val="0"/>
    </font>
    <font>
      <sz val="11"/>
      <color indexed="8"/>
      <name val="Calibri"/>
      <family val="2"/>
    </font>
    <font>
      <sz val="10"/>
      <color indexed="8"/>
      <name val="Arial"/>
      <family val="2"/>
    </font>
    <font>
      <sz val="8"/>
      <name val="Arial"/>
      <family val="2"/>
    </font>
    <font>
      <sz val="8"/>
      <name val="Adobe Caslon Pro"/>
      <family val="1"/>
    </font>
    <font>
      <b/>
      <sz val="16"/>
      <color indexed="23"/>
      <name val="EurekaSans-Medium"/>
      <family val="3"/>
    </font>
    <font>
      <sz val="8"/>
      <name val="Soberana Sans"/>
      <family val="3"/>
    </font>
    <font>
      <sz val="8"/>
      <color indexed="9"/>
      <name val="Soberana Sans"/>
      <family val="3"/>
    </font>
    <font>
      <sz val="8"/>
      <color indexed="8"/>
      <name val="Soberana Sans"/>
      <family val="3"/>
    </font>
    <font>
      <sz val="9"/>
      <name val="Adobe Caslon Pro"/>
      <family val="1"/>
    </font>
    <font>
      <sz val="9"/>
      <name val="Soberana Sans"/>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0"/>
      <name val="Soberana Sans"/>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theme="6" tint="-0.24997000396251678"/>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style="thin">
        <color indexed="8"/>
      </left>
      <right/>
      <top style="thin">
        <color indexed="8"/>
      </top>
      <bottom style="thin"/>
    </border>
    <border>
      <left/>
      <right style="thin">
        <color indexed="8"/>
      </right>
      <top style="thin">
        <color indexed="8"/>
      </top>
      <bottom/>
    </border>
    <border>
      <left style="thin">
        <color theme="0" tint="-0.24993999302387238"/>
      </left>
      <right style="thin">
        <color theme="0" tint="-0.24993999302387238"/>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top/>
      <bottom style="thin">
        <color theme="0" tint="-0.149959996342659"/>
      </bottom>
    </border>
    <border>
      <left/>
      <right/>
      <top/>
      <bottom style="thin">
        <color theme="0" tint="-0.24993999302387238"/>
      </bottom>
    </border>
    <border>
      <left style="thin">
        <color theme="0" tint="-0.24993999302387238"/>
      </left>
      <right/>
      <top style="thin">
        <color theme="0" tint="-0.24993999302387238"/>
      </top>
      <bottom style="thin">
        <color theme="0" tint="-0.2499399930238723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164" fontId="2" fillId="0" borderId="0" applyFon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73">
    <xf numFmtId="0" fontId="0" fillId="0" borderId="0" xfId="0" applyAlignment="1">
      <alignment/>
    </xf>
    <xf numFmtId="0" fontId="4" fillId="0" borderId="0" xfId="0" applyFont="1" applyAlignment="1">
      <alignment horizontal="right" wrapText="1"/>
    </xf>
    <xf numFmtId="0" fontId="4" fillId="0" borderId="0" xfId="0" applyFont="1" applyAlignment="1">
      <alignment wrapText="1"/>
    </xf>
    <xf numFmtId="0" fontId="4" fillId="0" borderId="0" xfId="0" applyFont="1" applyAlignment="1">
      <alignment horizontal="center" wrapText="1"/>
    </xf>
    <xf numFmtId="4" fontId="4" fillId="0" borderId="0" xfId="0" applyNumberFormat="1" applyFont="1" applyAlignment="1">
      <alignment wrapText="1"/>
    </xf>
    <xf numFmtId="165" fontId="4" fillId="0" borderId="0" xfId="0" applyNumberFormat="1" applyFont="1" applyFill="1" applyAlignment="1">
      <alignment horizontal="right" wrapText="1"/>
    </xf>
    <xf numFmtId="0" fontId="4" fillId="0" borderId="0" xfId="0" applyFont="1" applyFill="1" applyBorder="1" applyAlignment="1">
      <alignment wrapText="1"/>
    </xf>
    <xf numFmtId="0" fontId="4" fillId="0" borderId="0" xfId="0" applyFont="1" applyFill="1" applyBorder="1" applyAlignment="1">
      <alignment horizontal="center" vertical="center"/>
    </xf>
    <xf numFmtId="0" fontId="4" fillId="0" borderId="10" xfId="0" applyFont="1" applyFill="1" applyBorder="1" applyAlignment="1">
      <alignment horizontal="right" vertical="top" wrapText="1"/>
    </xf>
    <xf numFmtId="0" fontId="4" fillId="0" borderId="11" xfId="0" applyFont="1" applyFill="1" applyBorder="1" applyAlignment="1">
      <alignment horizontal="right" vertical="top" wrapText="1"/>
    </xf>
    <xf numFmtId="0" fontId="4" fillId="0" borderId="0" xfId="0" applyFont="1" applyFill="1" applyBorder="1" applyAlignment="1">
      <alignment vertical="top" wrapText="1"/>
    </xf>
    <xf numFmtId="0" fontId="0" fillId="0" borderId="0" xfId="0" applyNumberFormat="1" applyFont="1" applyFill="1" applyBorder="1" applyAlignment="1" applyProtection="1">
      <alignment/>
      <protection/>
    </xf>
    <xf numFmtId="0" fontId="4" fillId="0" borderId="10" xfId="0" applyFont="1" applyFill="1" applyBorder="1" applyAlignment="1">
      <alignment horizontal="right" vertical="center" wrapText="1"/>
    </xf>
    <xf numFmtId="1" fontId="4" fillId="0" borderId="12" xfId="0" applyNumberFormat="1" applyFont="1" applyFill="1" applyBorder="1" applyAlignment="1">
      <alignment vertical="center" wrapText="1"/>
    </xf>
    <xf numFmtId="0" fontId="4" fillId="0" borderId="0" xfId="0" applyFont="1" applyFill="1" applyBorder="1" applyAlignment="1">
      <alignment vertical="center"/>
    </xf>
    <xf numFmtId="0" fontId="4" fillId="33" borderId="10" xfId="0" applyFont="1" applyFill="1" applyBorder="1" applyAlignment="1">
      <alignment horizontal="right" vertical="center" wrapText="1"/>
    </xf>
    <xf numFmtId="1" fontId="4" fillId="33" borderId="12" xfId="0" applyNumberFormat="1" applyFont="1" applyFill="1" applyBorder="1" applyAlignment="1">
      <alignment vertical="center" wrapText="1"/>
    </xf>
    <xf numFmtId="0" fontId="4" fillId="33" borderId="0" xfId="0" applyFont="1" applyFill="1" applyBorder="1" applyAlignment="1">
      <alignment vertical="center"/>
    </xf>
    <xf numFmtId="0" fontId="4" fillId="34" borderId="10" xfId="0" applyFont="1" applyFill="1" applyBorder="1" applyAlignment="1">
      <alignment horizontal="left" vertical="center" wrapText="1"/>
    </xf>
    <xf numFmtId="1" fontId="4" fillId="34" borderId="12" xfId="0" applyNumberFormat="1" applyFont="1" applyFill="1" applyBorder="1" applyAlignment="1">
      <alignment horizontal="left" vertical="center" wrapText="1"/>
    </xf>
    <xf numFmtId="0" fontId="4" fillId="34" borderId="0" xfId="0" applyFont="1" applyFill="1" applyBorder="1" applyAlignment="1">
      <alignment horizontal="left" vertical="center"/>
    </xf>
    <xf numFmtId="0" fontId="4" fillId="35" borderId="13" xfId="0" applyFont="1" applyFill="1" applyBorder="1" applyAlignment="1">
      <alignment horizontal="left" vertical="center" wrapText="1"/>
    </xf>
    <xf numFmtId="1" fontId="4" fillId="35" borderId="14" xfId="0" applyNumberFormat="1" applyFont="1" applyFill="1" applyBorder="1" applyAlignment="1">
      <alignment horizontal="left" vertical="center" wrapText="1"/>
    </xf>
    <xf numFmtId="0" fontId="4" fillId="35" borderId="0" xfId="0" applyFont="1" applyFill="1" applyBorder="1" applyAlignment="1">
      <alignment horizontal="left" vertical="center"/>
    </xf>
    <xf numFmtId="0" fontId="4" fillId="36" borderId="15" xfId="0" applyFont="1" applyFill="1" applyBorder="1" applyAlignment="1">
      <alignment horizontal="center" vertical="center" wrapText="1"/>
    </xf>
    <xf numFmtId="1" fontId="4" fillId="36" borderId="16" xfId="0" applyNumberFormat="1" applyFont="1" applyFill="1" applyBorder="1" applyAlignment="1">
      <alignment horizontal="center" vertical="center" wrapText="1"/>
    </xf>
    <xf numFmtId="0" fontId="6" fillId="10" borderId="17" xfId="0" applyFont="1" applyFill="1" applyBorder="1" applyAlignment="1">
      <alignment horizontal="center" vertical="center" wrapText="1"/>
    </xf>
    <xf numFmtId="1" fontId="6" fillId="10" borderId="17" xfId="0" applyNumberFormat="1" applyFont="1" applyFill="1" applyBorder="1" applyAlignment="1">
      <alignment horizontal="center" vertical="center" wrapText="1"/>
    </xf>
    <xf numFmtId="4" fontId="6" fillId="10" borderId="17" xfId="0" applyNumberFormat="1" applyFont="1" applyFill="1" applyBorder="1" applyAlignment="1">
      <alignment horizontal="center" vertical="center" wrapText="1"/>
    </xf>
    <xf numFmtId="0" fontId="6" fillId="37" borderId="18" xfId="0" applyFont="1" applyFill="1" applyBorder="1" applyAlignment="1">
      <alignment horizontal="center" vertical="center" wrapText="1"/>
    </xf>
    <xf numFmtId="0" fontId="6" fillId="37" borderId="18" xfId="0" applyFont="1" applyFill="1" applyBorder="1" applyAlignment="1">
      <alignment horizontal="left" vertical="center" wrapText="1"/>
    </xf>
    <xf numFmtId="1" fontId="6" fillId="37" borderId="18" xfId="0" applyNumberFormat="1" applyFont="1" applyFill="1" applyBorder="1" applyAlignment="1">
      <alignment horizontal="center" vertical="center" wrapText="1"/>
    </xf>
    <xf numFmtId="4" fontId="6" fillId="37" borderId="18" xfId="0" applyNumberFormat="1" applyFont="1" applyFill="1" applyBorder="1" applyAlignment="1">
      <alignment horizontal="left" vertical="center" wrapText="1"/>
    </xf>
    <xf numFmtId="4" fontId="6" fillId="37" borderId="18" xfId="0" applyNumberFormat="1" applyFont="1" applyFill="1" applyBorder="1" applyAlignment="1">
      <alignment horizontal="right" vertical="center" wrapText="1"/>
    </xf>
    <xf numFmtId="0" fontId="6" fillId="37" borderId="19" xfId="0" applyNumberFormat="1" applyFont="1" applyFill="1" applyBorder="1" applyAlignment="1">
      <alignment horizontal="left" vertical="center" wrapText="1"/>
    </xf>
    <xf numFmtId="0" fontId="6" fillId="16" borderId="18" xfId="0" applyFont="1" applyFill="1" applyBorder="1" applyAlignment="1">
      <alignment horizontal="center" vertical="center" wrapText="1"/>
    </xf>
    <xf numFmtId="0" fontId="6" fillId="16" borderId="18" xfId="0" applyFont="1" applyFill="1" applyBorder="1" applyAlignment="1">
      <alignment horizontal="left" vertical="center" wrapText="1"/>
    </xf>
    <xf numFmtId="1" fontId="6" fillId="16" borderId="18" xfId="0" applyNumberFormat="1" applyFont="1" applyFill="1" applyBorder="1" applyAlignment="1">
      <alignment horizontal="center" vertical="center" wrapText="1"/>
    </xf>
    <xf numFmtId="4" fontId="6" fillId="16" borderId="18" xfId="0" applyNumberFormat="1" applyFont="1" applyFill="1" applyBorder="1" applyAlignment="1">
      <alignment horizontal="left" vertical="center" wrapText="1"/>
    </xf>
    <xf numFmtId="0" fontId="6" fillId="16" borderId="19" xfId="0" applyNumberFormat="1" applyFont="1" applyFill="1" applyBorder="1" applyAlignment="1">
      <alignment horizontal="left" vertical="center" wrapText="1"/>
    </xf>
    <xf numFmtId="0" fontId="6" fillId="4" borderId="18" xfId="0" applyFont="1" applyFill="1" applyBorder="1" applyAlignment="1">
      <alignment horizontal="center" vertical="center" wrapText="1"/>
    </xf>
    <xf numFmtId="0" fontId="6" fillId="4" borderId="18" xfId="0" applyFont="1" applyFill="1" applyBorder="1" applyAlignment="1">
      <alignment horizontal="left" vertical="center" wrapText="1"/>
    </xf>
    <xf numFmtId="1" fontId="6" fillId="4" borderId="18" xfId="0" applyNumberFormat="1" applyFont="1" applyFill="1" applyBorder="1" applyAlignment="1">
      <alignment horizontal="center" vertical="center" wrapText="1"/>
    </xf>
    <xf numFmtId="4" fontId="6" fillId="4" borderId="18" xfId="0" applyNumberFormat="1" applyFont="1" applyFill="1" applyBorder="1" applyAlignment="1">
      <alignment horizontal="left" vertical="center" wrapText="1"/>
    </xf>
    <xf numFmtId="0" fontId="6" fillId="4" borderId="19" xfId="0" applyNumberFormat="1" applyFont="1" applyFill="1" applyBorder="1" applyAlignment="1">
      <alignment horizontal="left" vertical="center" wrapText="1"/>
    </xf>
    <xf numFmtId="0" fontId="7" fillId="0" borderId="17" xfId="0" applyFont="1" applyFill="1" applyBorder="1" applyAlignment="1">
      <alignment horizontal="right" vertical="top" wrapText="1"/>
    </xf>
    <xf numFmtId="0" fontId="6" fillId="0" borderId="17" xfId="0" applyFont="1" applyFill="1" applyBorder="1" applyAlignment="1">
      <alignment horizontal="right" vertical="top" wrapText="1"/>
    </xf>
    <xf numFmtId="0" fontId="6" fillId="0" borderId="17" xfId="0" applyFont="1" applyFill="1" applyBorder="1" applyAlignment="1">
      <alignment vertical="top" wrapText="1"/>
    </xf>
    <xf numFmtId="13" fontId="6" fillId="0" borderId="17" xfId="0" applyNumberFormat="1" applyFont="1" applyFill="1" applyBorder="1" applyAlignment="1">
      <alignment horizontal="center" vertical="top" wrapText="1"/>
    </xf>
    <xf numFmtId="0" fontId="6" fillId="0" borderId="17" xfId="0" applyFont="1" applyFill="1" applyBorder="1" applyAlignment="1">
      <alignment horizontal="left" vertical="top" wrapText="1"/>
    </xf>
    <xf numFmtId="165" fontId="6" fillId="0" borderId="17" xfId="0" applyNumberFormat="1" applyFont="1" applyFill="1" applyBorder="1" applyAlignment="1">
      <alignment horizontal="right" vertical="top" wrapText="1"/>
    </xf>
    <xf numFmtId="4" fontId="8" fillId="0" borderId="17" xfId="0" applyNumberFormat="1" applyFont="1" applyFill="1" applyBorder="1" applyAlignment="1">
      <alignment horizontal="left" vertical="top" wrapText="1"/>
    </xf>
    <xf numFmtId="0" fontId="44" fillId="0" borderId="17" xfId="0" applyFont="1" applyFill="1" applyBorder="1" applyAlignment="1">
      <alignment vertical="top" wrapText="1"/>
    </xf>
    <xf numFmtId="0" fontId="6" fillId="37" borderId="18" xfId="0" applyFont="1" applyFill="1" applyBorder="1" applyAlignment="1">
      <alignment horizontal="left" vertical="center" wrapText="1"/>
    </xf>
    <xf numFmtId="13" fontId="6" fillId="38" borderId="17" xfId="0" applyNumberFormat="1" applyFont="1" applyFill="1" applyBorder="1" applyAlignment="1">
      <alignment horizontal="center" vertical="top" wrapText="1"/>
    </xf>
    <xf numFmtId="0" fontId="10" fillId="0" borderId="20" xfId="0" applyFont="1" applyBorder="1" applyAlignment="1">
      <alignment horizontal="center" vertical="center" wrapText="1"/>
    </xf>
    <xf numFmtId="0" fontId="5" fillId="0" borderId="0" xfId="0" applyFont="1" applyFill="1" applyBorder="1" applyAlignment="1">
      <alignment vertical="center"/>
    </xf>
    <xf numFmtId="0" fontId="10" fillId="0" borderId="0" xfId="0" applyFont="1" applyBorder="1" applyAlignment="1">
      <alignment horizontal="center" wrapText="1"/>
    </xf>
    <xf numFmtId="0" fontId="4" fillId="0" borderId="0" xfId="0" applyFont="1" applyBorder="1" applyAlignment="1">
      <alignment horizontal="right" wrapText="1"/>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wrapText="1"/>
    </xf>
    <xf numFmtId="0" fontId="10" fillId="0" borderId="0" xfId="0" applyFont="1" applyBorder="1" applyAlignment="1">
      <alignment horizontal="center" wrapText="1"/>
    </xf>
    <xf numFmtId="0" fontId="9" fillId="0" borderId="21" xfId="0" applyFont="1" applyBorder="1" applyAlignment="1">
      <alignment horizontal="center" vertical="center" wrapText="1"/>
    </xf>
    <xf numFmtId="0" fontId="6" fillId="10" borderId="22" xfId="0" applyFont="1" applyFill="1" applyBorder="1" applyAlignment="1">
      <alignment horizontal="left" vertical="center" wrapText="1"/>
    </xf>
    <xf numFmtId="0" fontId="6" fillId="10" borderId="18" xfId="0" applyFont="1" applyFill="1" applyBorder="1" applyAlignment="1">
      <alignment horizontal="left" vertical="center" wrapText="1"/>
    </xf>
    <xf numFmtId="0" fontId="6" fillId="10" borderId="19" xfId="0" applyFont="1" applyFill="1" applyBorder="1" applyAlignment="1">
      <alignment horizontal="left" vertical="center" wrapText="1"/>
    </xf>
    <xf numFmtId="0" fontId="6" fillId="4" borderId="22" xfId="0" applyFont="1" applyFill="1" applyBorder="1" applyAlignment="1">
      <alignment horizontal="left" vertical="center" wrapText="1" indent="2"/>
    </xf>
    <xf numFmtId="0" fontId="6" fillId="4" borderId="18" xfId="0" applyFont="1" applyFill="1" applyBorder="1" applyAlignment="1">
      <alignment horizontal="left" vertical="center" wrapText="1" indent="2"/>
    </xf>
    <xf numFmtId="0" fontId="6" fillId="16" borderId="22" xfId="0" applyFont="1" applyFill="1" applyBorder="1" applyAlignment="1">
      <alignment horizontal="left" vertical="center" wrapText="1" indent="1"/>
    </xf>
    <xf numFmtId="0" fontId="6" fillId="16" borderId="18" xfId="0" applyFont="1" applyFill="1" applyBorder="1" applyAlignment="1">
      <alignment horizontal="left" vertical="center" wrapText="1" indent="1"/>
    </xf>
    <xf numFmtId="0" fontId="6" fillId="37" borderId="22" xfId="0" applyFont="1" applyFill="1" applyBorder="1" applyAlignment="1">
      <alignment horizontal="left" vertical="center" wrapText="1"/>
    </xf>
    <xf numFmtId="0" fontId="6" fillId="37" borderId="18"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3</xdr:row>
      <xdr:rowOff>552450</xdr:rowOff>
    </xdr:from>
    <xdr:to>
      <xdr:col>19</xdr:col>
      <xdr:colOff>66675</xdr:colOff>
      <xdr:row>3</xdr:row>
      <xdr:rowOff>552450</xdr:rowOff>
    </xdr:to>
    <xdr:sp>
      <xdr:nvSpPr>
        <xdr:cNvPr id="1" name="Line 1"/>
        <xdr:cNvSpPr>
          <a:spLocks/>
        </xdr:cNvSpPr>
      </xdr:nvSpPr>
      <xdr:spPr>
        <a:xfrm>
          <a:off x="19735800" y="1466850"/>
          <a:ext cx="5715000" cy="0"/>
        </a:xfrm>
        <a:prstGeom prst="line">
          <a:avLst/>
        </a:prstGeom>
        <a:noFill/>
        <a:ln w="19050" cmpd="sng">
          <a:solidFill>
            <a:srgbClr val="BFBFB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952500</xdr:colOff>
      <xdr:row>3</xdr:row>
      <xdr:rowOff>542925</xdr:rowOff>
    </xdr:from>
    <xdr:to>
      <xdr:col>21</xdr:col>
      <xdr:colOff>4991100</xdr:colOff>
      <xdr:row>3</xdr:row>
      <xdr:rowOff>552450</xdr:rowOff>
    </xdr:to>
    <xdr:sp>
      <xdr:nvSpPr>
        <xdr:cNvPr id="2" name="Line 4"/>
        <xdr:cNvSpPr>
          <a:spLocks/>
        </xdr:cNvSpPr>
      </xdr:nvSpPr>
      <xdr:spPr>
        <a:xfrm>
          <a:off x="27565350" y="1457325"/>
          <a:ext cx="5000625" cy="9525"/>
        </a:xfrm>
        <a:prstGeom prst="line">
          <a:avLst/>
        </a:prstGeom>
        <a:noFill/>
        <a:ln w="19050" cmpd="sng">
          <a:solidFill>
            <a:srgbClr val="BFBFB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pcp01\fies\FIDEICOMISOS\BASES%20FIDEICOMISOS\BASES%202005\base%20pipp%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AJ458"/>
  <sheetViews>
    <sheetView showGridLines="0" tabSelected="1" view="pageBreakPreview" zoomScale="40" zoomScaleNormal="50" zoomScaleSheetLayoutView="40" zoomScalePageLayoutView="0" workbookViewId="0" topLeftCell="B1">
      <pane ySplit="4" topLeftCell="A5" activePane="bottomLeft" state="frozen"/>
      <selection pane="topLeft" activeCell="A1" sqref="A1:E1"/>
      <selection pane="bottomLeft" activeCell="B5" sqref="B5:D5"/>
    </sheetView>
  </sheetViews>
  <sheetFormatPr defaultColWidth="11.421875" defaultRowHeight="13.5" customHeight="1" outlineLevelRow="3"/>
  <cols>
    <col min="1" max="1" width="9.140625" style="1" hidden="1" customWidth="1"/>
    <col min="2" max="2" width="4.57421875" style="2" customWidth="1"/>
    <col min="3" max="3" width="14.140625" style="2" customWidth="1"/>
    <col min="4" max="4" width="6.140625" style="2" customWidth="1"/>
    <col min="5" max="5" width="7.421875" style="1" customWidth="1"/>
    <col min="6" max="6" width="13.7109375" style="1" hidden="1" customWidth="1"/>
    <col min="7" max="8" width="19.00390625" style="2" customWidth="1"/>
    <col min="9" max="9" width="19.421875" style="3" customWidth="1"/>
    <col min="10" max="10" width="36.7109375" style="2" customWidth="1"/>
    <col min="11" max="11" width="43.28125" style="2" customWidth="1"/>
    <col min="12" max="12" width="19.00390625" style="2" customWidth="1"/>
    <col min="13" max="13" width="20.140625" style="2" customWidth="1"/>
    <col min="14" max="14" width="18.28125" style="2" customWidth="1"/>
    <col min="15" max="15" width="15.8515625" style="4" customWidth="1"/>
    <col min="16" max="16" width="18.00390625" style="5" customWidth="1"/>
    <col min="17" max="17" width="16.57421875" style="5" customWidth="1"/>
    <col min="18" max="18" width="17.421875" style="5" customWidth="1"/>
    <col min="19" max="19" width="85.7109375" style="2" customWidth="1"/>
    <col min="20" max="20" width="18.421875" style="5" customWidth="1"/>
    <col min="21" max="21" width="14.421875" style="2" customWidth="1"/>
    <col min="22" max="22" width="75.57421875" style="2" customWidth="1"/>
    <col min="23" max="23" width="7.28125" style="1" customWidth="1"/>
    <col min="24" max="24" width="6.140625" style="6" customWidth="1"/>
    <col min="25" max="50" width="54.57421875" style="6" customWidth="1"/>
    <col min="51" max="16384" width="11.421875" style="6" customWidth="1"/>
  </cols>
  <sheetData>
    <row r="1" spans="1:36" s="11" customFormat="1" ht="30.75" customHeight="1">
      <c r="A1" s="56"/>
      <c r="B1" s="60" t="s">
        <v>1975</v>
      </c>
      <c r="C1" s="60"/>
      <c r="D1" s="60"/>
      <c r="E1" s="60"/>
      <c r="F1" s="60"/>
      <c r="G1" s="60"/>
      <c r="H1" s="60"/>
      <c r="I1" s="60"/>
      <c r="J1" s="60"/>
      <c r="K1" s="60"/>
      <c r="L1" s="60"/>
      <c r="M1" s="60"/>
      <c r="N1" s="60"/>
      <c r="O1" s="60"/>
      <c r="P1" s="60"/>
      <c r="Q1" s="60"/>
      <c r="R1" s="60"/>
      <c r="S1" s="61" t="s">
        <v>1975</v>
      </c>
      <c r="T1" s="61"/>
      <c r="U1" s="61"/>
      <c r="V1" s="61"/>
      <c r="W1" s="57"/>
      <c r="X1" s="57"/>
      <c r="Y1" s="57"/>
      <c r="Z1" s="57"/>
      <c r="AA1" s="57"/>
      <c r="AB1" s="57"/>
      <c r="AC1" s="57"/>
      <c r="AD1" s="57"/>
      <c r="AE1" s="57"/>
      <c r="AF1" s="57"/>
      <c r="AG1" s="57"/>
      <c r="AH1" s="57"/>
      <c r="AI1" s="57"/>
      <c r="AJ1" s="57"/>
    </row>
    <row r="2" spans="1:36" ht="18" customHeight="1">
      <c r="A2" s="58"/>
      <c r="B2" s="60" t="s">
        <v>1976</v>
      </c>
      <c r="C2" s="60"/>
      <c r="D2" s="60"/>
      <c r="E2" s="60"/>
      <c r="F2" s="60"/>
      <c r="G2" s="60"/>
      <c r="H2" s="60"/>
      <c r="I2" s="60"/>
      <c r="J2" s="60"/>
      <c r="K2" s="60"/>
      <c r="L2" s="60"/>
      <c r="M2" s="60"/>
      <c r="N2" s="60"/>
      <c r="O2" s="60"/>
      <c r="P2" s="60"/>
      <c r="Q2" s="60"/>
      <c r="R2" s="60"/>
      <c r="S2" s="62" t="s">
        <v>162</v>
      </c>
      <c r="T2" s="62"/>
      <c r="U2" s="62"/>
      <c r="V2" s="62"/>
      <c r="W2" s="57"/>
      <c r="X2" s="57"/>
      <c r="Y2" s="57"/>
      <c r="Z2" s="57"/>
      <c r="AA2" s="57"/>
      <c r="AB2" s="57"/>
      <c r="AC2" s="57"/>
      <c r="AD2" s="57"/>
      <c r="AE2" s="57"/>
      <c r="AF2" s="57"/>
      <c r="AG2" s="57"/>
      <c r="AH2" s="57"/>
      <c r="AI2" s="57"/>
      <c r="AJ2" s="57"/>
    </row>
    <row r="3" spans="1:36" ht="23.25" customHeight="1">
      <c r="A3" s="58"/>
      <c r="B3" s="59" t="s">
        <v>1623</v>
      </c>
      <c r="C3" s="59"/>
      <c r="D3" s="59"/>
      <c r="E3" s="59"/>
      <c r="F3" s="59"/>
      <c r="G3" s="59"/>
      <c r="H3" s="59"/>
      <c r="I3" s="59"/>
      <c r="J3" s="59"/>
      <c r="K3" s="59"/>
      <c r="L3" s="59"/>
      <c r="M3" s="59"/>
      <c r="N3" s="59"/>
      <c r="O3" s="59"/>
      <c r="P3" s="59"/>
      <c r="Q3" s="59"/>
      <c r="R3" s="59"/>
      <c r="S3" s="63" t="s">
        <v>1623</v>
      </c>
      <c r="T3" s="63"/>
      <c r="U3" s="63"/>
      <c r="V3" s="63"/>
      <c r="W3" s="55"/>
      <c r="X3" s="55"/>
      <c r="Y3" s="55"/>
      <c r="Z3" s="55"/>
      <c r="AA3" s="55"/>
      <c r="AB3" s="55"/>
      <c r="AC3" s="55"/>
      <c r="AD3" s="55"/>
      <c r="AE3" s="55"/>
      <c r="AF3" s="55"/>
      <c r="AG3" s="55"/>
      <c r="AH3" s="55"/>
      <c r="AI3" s="55"/>
      <c r="AJ3" s="55"/>
    </row>
    <row r="4" spans="1:23" s="7" customFormat="1" ht="83.25" customHeight="1">
      <c r="A4" s="24" t="s">
        <v>406</v>
      </c>
      <c r="B4" s="64" t="s">
        <v>1171</v>
      </c>
      <c r="C4" s="65"/>
      <c r="D4" s="66"/>
      <c r="E4" s="26" t="s">
        <v>146</v>
      </c>
      <c r="F4" s="26" t="s">
        <v>99</v>
      </c>
      <c r="G4" s="26" t="s">
        <v>147</v>
      </c>
      <c r="H4" s="26" t="s">
        <v>148</v>
      </c>
      <c r="I4" s="27" t="s">
        <v>149</v>
      </c>
      <c r="J4" s="26" t="s">
        <v>150</v>
      </c>
      <c r="K4" s="26" t="s">
        <v>151</v>
      </c>
      <c r="L4" s="26" t="s">
        <v>152</v>
      </c>
      <c r="M4" s="26" t="s">
        <v>153</v>
      </c>
      <c r="N4" s="26" t="s">
        <v>154</v>
      </c>
      <c r="O4" s="28" t="s">
        <v>1622</v>
      </c>
      <c r="P4" s="28" t="s">
        <v>155</v>
      </c>
      <c r="Q4" s="28" t="s">
        <v>156</v>
      </c>
      <c r="R4" s="28" t="s">
        <v>157</v>
      </c>
      <c r="S4" s="26" t="s">
        <v>158</v>
      </c>
      <c r="T4" s="28" t="s">
        <v>159</v>
      </c>
      <c r="U4" s="26" t="s">
        <v>160</v>
      </c>
      <c r="V4" s="26" t="s">
        <v>161</v>
      </c>
      <c r="W4" s="25" t="s">
        <v>100</v>
      </c>
    </row>
    <row r="5" spans="1:23" s="14" customFormat="1" ht="38.25" customHeight="1">
      <c r="A5" s="12"/>
      <c r="B5" s="71" t="s">
        <v>1624</v>
      </c>
      <c r="C5" s="72"/>
      <c r="D5" s="72"/>
      <c r="E5" s="29">
        <f>E6+E11+E19+E28+E120+E129+E136+E161+E177+E233+E239+E244+E263+E281+E288+E313+E329+E446+E442+E434+E438</f>
        <v>341</v>
      </c>
      <c r="F5" s="30"/>
      <c r="G5" s="30"/>
      <c r="H5" s="30"/>
      <c r="I5" s="31"/>
      <c r="J5" s="30"/>
      <c r="K5" s="30"/>
      <c r="L5" s="30"/>
      <c r="M5" s="30"/>
      <c r="N5" s="30"/>
      <c r="O5" s="32"/>
      <c r="P5" s="33"/>
      <c r="Q5" s="33"/>
      <c r="R5" s="33"/>
      <c r="S5" s="30"/>
      <c r="T5" s="33"/>
      <c r="U5" s="30"/>
      <c r="V5" s="34"/>
      <c r="W5" s="13"/>
    </row>
    <row r="6" spans="1:23" s="17" customFormat="1" ht="28.5" customHeight="1" outlineLevel="3">
      <c r="A6" s="15"/>
      <c r="B6" s="71" t="s">
        <v>1170</v>
      </c>
      <c r="C6" s="72"/>
      <c r="D6" s="72"/>
      <c r="E6" s="29">
        <f>SUBTOTAL(9,E9:E10)</f>
        <v>1</v>
      </c>
      <c r="F6" s="30"/>
      <c r="G6" s="30"/>
      <c r="H6" s="30"/>
      <c r="I6" s="31"/>
      <c r="J6" s="30"/>
      <c r="K6" s="30"/>
      <c r="L6" s="30"/>
      <c r="M6" s="30"/>
      <c r="N6" s="30"/>
      <c r="O6" s="32"/>
      <c r="P6" s="33"/>
      <c r="Q6" s="33"/>
      <c r="R6" s="33"/>
      <c r="S6" s="30"/>
      <c r="T6" s="33"/>
      <c r="U6" s="30"/>
      <c r="V6" s="34"/>
      <c r="W6" s="16"/>
    </row>
    <row r="7" spans="1:23" s="20" customFormat="1" ht="20.25" customHeight="1" outlineLevel="1">
      <c r="A7" s="18"/>
      <c r="B7" s="69" t="s">
        <v>689</v>
      </c>
      <c r="C7" s="70" t="s">
        <v>687</v>
      </c>
      <c r="D7" s="70"/>
      <c r="E7" s="35">
        <f>SUBTOTAL(9,E9:E10)</f>
        <v>1</v>
      </c>
      <c r="F7" s="36"/>
      <c r="G7" s="36"/>
      <c r="H7" s="36"/>
      <c r="I7" s="37"/>
      <c r="J7" s="36"/>
      <c r="K7" s="36"/>
      <c r="L7" s="36"/>
      <c r="M7" s="36"/>
      <c r="N7" s="36"/>
      <c r="O7" s="38"/>
      <c r="P7" s="38"/>
      <c r="Q7" s="38"/>
      <c r="R7" s="38"/>
      <c r="S7" s="36"/>
      <c r="T7" s="38"/>
      <c r="U7" s="36"/>
      <c r="V7" s="39"/>
      <c r="W7" s="19"/>
    </row>
    <row r="8" spans="1:23" s="23" customFormat="1" ht="20.25" customHeight="1" outlineLevel="2">
      <c r="A8" s="21"/>
      <c r="B8" s="67" t="s">
        <v>914</v>
      </c>
      <c r="C8" s="68"/>
      <c r="D8" s="68" t="s">
        <v>688</v>
      </c>
      <c r="E8" s="40">
        <f>SUBTOTAL(9,E9:E10)</f>
        <v>1</v>
      </c>
      <c r="F8" s="41"/>
      <c r="G8" s="41"/>
      <c r="H8" s="41"/>
      <c r="I8" s="42"/>
      <c r="J8" s="41"/>
      <c r="K8" s="41"/>
      <c r="L8" s="41"/>
      <c r="M8" s="41"/>
      <c r="N8" s="41"/>
      <c r="O8" s="43"/>
      <c r="P8" s="43"/>
      <c r="Q8" s="43"/>
      <c r="R8" s="43"/>
      <c r="S8" s="41"/>
      <c r="T8" s="43"/>
      <c r="U8" s="41"/>
      <c r="V8" s="44"/>
      <c r="W8" s="22"/>
    </row>
    <row r="10" spans="1:23" s="10" customFormat="1" ht="142.5" customHeight="1">
      <c r="A10" s="8">
        <v>2</v>
      </c>
      <c r="B10" s="52" t="s">
        <v>101</v>
      </c>
      <c r="C10" s="52" t="s">
        <v>102</v>
      </c>
      <c r="D10" s="52" t="s">
        <v>196</v>
      </c>
      <c r="E10" s="45">
        <v>1</v>
      </c>
      <c r="F10" s="46">
        <v>210</v>
      </c>
      <c r="G10" s="47" t="s">
        <v>103</v>
      </c>
      <c r="H10" s="47" t="s">
        <v>524</v>
      </c>
      <c r="I10" s="48">
        <v>700002210104</v>
      </c>
      <c r="J10" s="49" t="s">
        <v>685</v>
      </c>
      <c r="K10" s="49" t="s">
        <v>232</v>
      </c>
      <c r="L10" s="49" t="s">
        <v>233</v>
      </c>
      <c r="M10" s="49" t="s">
        <v>234</v>
      </c>
      <c r="N10" s="49" t="s">
        <v>235</v>
      </c>
      <c r="O10" s="50">
        <v>10318183.42</v>
      </c>
      <c r="P10" s="50">
        <v>0</v>
      </c>
      <c r="Q10" s="50">
        <v>387193.41</v>
      </c>
      <c r="R10" s="50">
        <v>2262302.37</v>
      </c>
      <c r="S10" s="51" t="s">
        <v>1495</v>
      </c>
      <c r="T10" s="50">
        <v>8443074.46</v>
      </c>
      <c r="U10" s="49" t="s">
        <v>236</v>
      </c>
      <c r="V10" s="47" t="s">
        <v>1022</v>
      </c>
      <c r="W10" s="9">
        <f>IF(OR(LEFT(I10)="7",LEFT(I10,1)="8"),VALUE(RIGHT(I10,3)),VALUE(RIGHT(I10,4)))</f>
        <v>104</v>
      </c>
    </row>
    <row r="11" spans="1:23" s="17" customFormat="1" ht="19.5" customHeight="1" outlineLevel="3">
      <c r="A11" s="15"/>
      <c r="B11" s="71" t="s">
        <v>237</v>
      </c>
      <c r="C11" s="72"/>
      <c r="D11" s="72"/>
      <c r="E11" s="29">
        <f>SUBTOTAL(9,E12:E18)</f>
        <v>5</v>
      </c>
      <c r="F11" s="30"/>
      <c r="G11" s="30"/>
      <c r="H11" s="30"/>
      <c r="I11" s="31"/>
      <c r="J11" s="30"/>
      <c r="K11" s="30"/>
      <c r="L11" s="30"/>
      <c r="M11" s="30"/>
      <c r="N11" s="30"/>
      <c r="O11" s="32"/>
      <c r="P11" s="33"/>
      <c r="Q11" s="33"/>
      <c r="R11" s="33"/>
      <c r="S11" s="30"/>
      <c r="T11" s="33"/>
      <c r="U11" s="30"/>
      <c r="V11" s="34"/>
      <c r="W11" s="16"/>
    </row>
    <row r="12" spans="1:23" s="20" customFormat="1" ht="15" outlineLevel="1">
      <c r="A12" s="18"/>
      <c r="B12" s="69" t="s">
        <v>689</v>
      </c>
      <c r="C12" s="70" t="s">
        <v>687</v>
      </c>
      <c r="D12" s="70"/>
      <c r="E12" s="35">
        <f>SUBTOTAL(9,E13:E18)</f>
        <v>5</v>
      </c>
      <c r="F12" s="36"/>
      <c r="G12" s="36"/>
      <c r="H12" s="36"/>
      <c r="I12" s="37"/>
      <c r="J12" s="36"/>
      <c r="K12" s="36"/>
      <c r="L12" s="36"/>
      <c r="M12" s="36"/>
      <c r="N12" s="36"/>
      <c r="O12" s="38"/>
      <c r="P12" s="38"/>
      <c r="Q12" s="38"/>
      <c r="R12" s="38"/>
      <c r="S12" s="36"/>
      <c r="T12" s="38"/>
      <c r="U12" s="36"/>
      <c r="V12" s="39"/>
      <c r="W12" s="19"/>
    </row>
    <row r="13" spans="1:23" s="23" customFormat="1" ht="15" outlineLevel="2">
      <c r="A13" s="21"/>
      <c r="B13" s="67" t="s">
        <v>914</v>
      </c>
      <c r="C13" s="68"/>
      <c r="D13" s="68" t="s">
        <v>688</v>
      </c>
      <c r="E13" s="40">
        <f>SUBTOTAL(9,E14:E18)</f>
        <v>5</v>
      </c>
      <c r="F13" s="41"/>
      <c r="G13" s="41"/>
      <c r="H13" s="41"/>
      <c r="I13" s="42"/>
      <c r="J13" s="41"/>
      <c r="K13" s="41"/>
      <c r="L13" s="41"/>
      <c r="M13" s="41"/>
      <c r="N13" s="41"/>
      <c r="O13" s="43"/>
      <c r="P13" s="43"/>
      <c r="Q13" s="43"/>
      <c r="R13" s="43"/>
      <c r="S13" s="41"/>
      <c r="T13" s="43"/>
      <c r="U13" s="41"/>
      <c r="V13" s="44"/>
      <c r="W13" s="22"/>
    </row>
    <row r="14" spans="1:23" s="10" customFormat="1" ht="284.25" customHeight="1">
      <c r="A14" s="8">
        <v>4</v>
      </c>
      <c r="B14" s="52" t="s">
        <v>237</v>
      </c>
      <c r="C14" s="52" t="s">
        <v>102</v>
      </c>
      <c r="D14" s="52" t="s">
        <v>196</v>
      </c>
      <c r="E14" s="45">
        <v>1</v>
      </c>
      <c r="F14" s="46">
        <v>120</v>
      </c>
      <c r="G14" s="47" t="s">
        <v>1274</v>
      </c>
      <c r="H14" s="47" t="s">
        <v>524</v>
      </c>
      <c r="I14" s="48">
        <v>20040411201355</v>
      </c>
      <c r="J14" s="49" t="s">
        <v>671</v>
      </c>
      <c r="K14" s="49" t="s">
        <v>1200</v>
      </c>
      <c r="L14" s="49" t="s">
        <v>233</v>
      </c>
      <c r="M14" s="49" t="s">
        <v>682</v>
      </c>
      <c r="N14" s="49" t="s">
        <v>235</v>
      </c>
      <c r="O14" s="50">
        <v>352582284.63</v>
      </c>
      <c r="P14" s="50">
        <v>205382469.93</v>
      </c>
      <c r="Q14" s="50">
        <v>9821470.2</v>
      </c>
      <c r="R14" s="50">
        <v>250985494.58</v>
      </c>
      <c r="S14" s="51" t="s">
        <v>1625</v>
      </c>
      <c r="T14" s="50">
        <v>316800730.18</v>
      </c>
      <c r="U14" s="49" t="s">
        <v>236</v>
      </c>
      <c r="V14" s="47" t="s">
        <v>1201</v>
      </c>
      <c r="W14" s="9">
        <f>IF(OR(LEFT(I14)="7",LEFT(I14,1)="8"),VALUE(RIGHT(I14,3)),VALUE(RIGHT(I14,4)))</f>
        <v>1355</v>
      </c>
    </row>
    <row r="15" spans="1:23" s="10" customFormat="1" ht="213" customHeight="1">
      <c r="A15" s="8">
        <v>4</v>
      </c>
      <c r="B15" s="52" t="s">
        <v>237</v>
      </c>
      <c r="C15" s="52" t="s">
        <v>102</v>
      </c>
      <c r="D15" s="52" t="s">
        <v>196</v>
      </c>
      <c r="E15" s="45">
        <v>1</v>
      </c>
      <c r="F15" s="46">
        <v>200</v>
      </c>
      <c r="G15" s="47" t="s">
        <v>672</v>
      </c>
      <c r="H15" s="47" t="s">
        <v>524</v>
      </c>
      <c r="I15" s="48">
        <v>20050420001404</v>
      </c>
      <c r="J15" s="49" t="s">
        <v>673</v>
      </c>
      <c r="K15" s="49" t="s">
        <v>674</v>
      </c>
      <c r="L15" s="49" t="s">
        <v>233</v>
      </c>
      <c r="M15" s="49" t="s">
        <v>665</v>
      </c>
      <c r="N15" s="49" t="s">
        <v>675</v>
      </c>
      <c r="O15" s="50">
        <v>332908575.46</v>
      </c>
      <c r="P15" s="50">
        <v>0</v>
      </c>
      <c r="Q15" s="50">
        <v>11231319.5</v>
      </c>
      <c r="R15" s="50">
        <v>90036963.48</v>
      </c>
      <c r="S15" s="51" t="s">
        <v>1626</v>
      </c>
      <c r="T15" s="50">
        <v>254102931.48</v>
      </c>
      <c r="U15" s="49" t="s">
        <v>236</v>
      </c>
      <c r="V15" s="47" t="s">
        <v>1479</v>
      </c>
      <c r="W15" s="9">
        <f>IF(OR(LEFT(I15)="7",LEFT(I15,1)="8"),VALUE(RIGHT(I15,3)),VALUE(RIGHT(I15,4)))</f>
        <v>1404</v>
      </c>
    </row>
    <row r="16" spans="1:23" s="10" customFormat="1" ht="201" customHeight="1">
      <c r="A16" s="8">
        <v>4</v>
      </c>
      <c r="B16" s="52" t="s">
        <v>237</v>
      </c>
      <c r="C16" s="52" t="s">
        <v>102</v>
      </c>
      <c r="D16" s="52" t="s">
        <v>196</v>
      </c>
      <c r="E16" s="45">
        <v>1</v>
      </c>
      <c r="F16" s="46">
        <v>811</v>
      </c>
      <c r="G16" s="47" t="s">
        <v>1202</v>
      </c>
      <c r="H16" s="47" t="s">
        <v>524</v>
      </c>
      <c r="I16" s="48">
        <v>20073641001477</v>
      </c>
      <c r="J16" s="49" t="s">
        <v>189</v>
      </c>
      <c r="K16" s="49" t="s">
        <v>190</v>
      </c>
      <c r="L16" s="49" t="s">
        <v>233</v>
      </c>
      <c r="M16" s="49" t="s">
        <v>682</v>
      </c>
      <c r="N16" s="49" t="s">
        <v>235</v>
      </c>
      <c r="O16" s="50">
        <v>1618422783.28</v>
      </c>
      <c r="P16" s="50">
        <v>0</v>
      </c>
      <c r="Q16" s="50">
        <v>19646951.97</v>
      </c>
      <c r="R16" s="50">
        <v>221146608.68</v>
      </c>
      <c r="S16" s="51" t="s">
        <v>1420</v>
      </c>
      <c r="T16" s="50">
        <v>1416923126.57</v>
      </c>
      <c r="U16" s="49" t="s">
        <v>683</v>
      </c>
      <c r="V16" s="47" t="s">
        <v>1240</v>
      </c>
      <c r="W16" s="9">
        <f>IF(OR(LEFT(I16)="7",LEFT(I16,1)="8"),VALUE(RIGHT(I16,3)),VALUE(RIGHT(I16,4)))</f>
        <v>1477</v>
      </c>
    </row>
    <row r="17" spans="1:23" s="10" customFormat="1" ht="229.5" customHeight="1">
      <c r="A17" s="8">
        <v>4</v>
      </c>
      <c r="B17" s="52" t="s">
        <v>237</v>
      </c>
      <c r="C17" s="52" t="s">
        <v>102</v>
      </c>
      <c r="D17" s="52" t="s">
        <v>196</v>
      </c>
      <c r="E17" s="45">
        <v>1</v>
      </c>
      <c r="F17" s="46">
        <v>911</v>
      </c>
      <c r="G17" s="47" t="s">
        <v>1299</v>
      </c>
      <c r="H17" s="47" t="s">
        <v>524</v>
      </c>
      <c r="I17" s="48">
        <v>20120491101560</v>
      </c>
      <c r="J17" s="49" t="s">
        <v>1173</v>
      </c>
      <c r="K17" s="49" t="s">
        <v>1174</v>
      </c>
      <c r="L17" s="49" t="s">
        <v>233</v>
      </c>
      <c r="M17" s="49" t="s">
        <v>665</v>
      </c>
      <c r="N17" s="49" t="s">
        <v>675</v>
      </c>
      <c r="O17" s="50">
        <v>104358439.49</v>
      </c>
      <c r="P17" s="50">
        <v>69513839.65</v>
      </c>
      <c r="Q17" s="50">
        <v>3916002.34</v>
      </c>
      <c r="R17" s="50">
        <v>47206066.4</v>
      </c>
      <c r="S17" s="51" t="s">
        <v>1362</v>
      </c>
      <c r="T17" s="50">
        <v>130582215.08</v>
      </c>
      <c r="U17" s="49" t="s">
        <v>236</v>
      </c>
      <c r="V17" s="47" t="s">
        <v>1581</v>
      </c>
      <c r="W17" s="9">
        <f>IF(OR(LEFT(I17)="7",LEFT(I17,1)="8"),VALUE(RIGHT(I17,3)),VALUE(RIGHT(I17,4)))</f>
        <v>1560</v>
      </c>
    </row>
    <row r="18" spans="1:23" s="10" customFormat="1" ht="199.5" customHeight="1">
      <c r="A18" s="8">
        <v>4</v>
      </c>
      <c r="B18" s="52" t="s">
        <v>237</v>
      </c>
      <c r="C18" s="52" t="s">
        <v>102</v>
      </c>
      <c r="D18" s="52" t="s">
        <v>196</v>
      </c>
      <c r="E18" s="45">
        <v>1</v>
      </c>
      <c r="F18" s="46">
        <v>911</v>
      </c>
      <c r="G18" s="47" t="s">
        <v>1299</v>
      </c>
      <c r="H18" s="47" t="s">
        <v>524</v>
      </c>
      <c r="I18" s="48">
        <v>20120491101561</v>
      </c>
      <c r="J18" s="49" t="s">
        <v>1175</v>
      </c>
      <c r="K18" s="49" t="s">
        <v>1176</v>
      </c>
      <c r="L18" s="49" t="s">
        <v>233</v>
      </c>
      <c r="M18" s="49" t="s">
        <v>665</v>
      </c>
      <c r="N18" s="49" t="s">
        <v>675</v>
      </c>
      <c r="O18" s="50">
        <v>332707620.87</v>
      </c>
      <c r="P18" s="50">
        <v>88900000</v>
      </c>
      <c r="Q18" s="50">
        <v>12178571.26</v>
      </c>
      <c r="R18" s="50">
        <v>137373580.02</v>
      </c>
      <c r="S18" s="51" t="s">
        <v>1627</v>
      </c>
      <c r="T18" s="50">
        <v>296412612.11</v>
      </c>
      <c r="U18" s="49" t="s">
        <v>236</v>
      </c>
      <c r="V18" s="47" t="s">
        <v>1628</v>
      </c>
      <c r="W18" s="9">
        <f>IF(OR(LEFT(I18)="7",LEFT(I18,1)="8"),VALUE(RIGHT(I18,3)),VALUE(RIGHT(I18,4)))</f>
        <v>1561</v>
      </c>
    </row>
    <row r="19" spans="1:23" s="17" customFormat="1" ht="23.25" customHeight="1" outlineLevel="3">
      <c r="A19" s="15"/>
      <c r="B19" s="71" t="s">
        <v>677</v>
      </c>
      <c r="C19" s="72"/>
      <c r="D19" s="72"/>
      <c r="E19" s="29">
        <f>SUBTOTAL(9,E20:E27)</f>
        <v>4</v>
      </c>
      <c r="F19" s="30"/>
      <c r="G19" s="30"/>
      <c r="H19" s="30"/>
      <c r="I19" s="31"/>
      <c r="J19" s="30"/>
      <c r="K19" s="30"/>
      <c r="L19" s="30"/>
      <c r="M19" s="30"/>
      <c r="N19" s="30"/>
      <c r="O19" s="32"/>
      <c r="P19" s="33"/>
      <c r="Q19" s="33"/>
      <c r="R19" s="33"/>
      <c r="S19" s="30"/>
      <c r="T19" s="33"/>
      <c r="U19" s="30"/>
      <c r="V19" s="34"/>
      <c r="W19" s="16"/>
    </row>
    <row r="20" spans="1:23" s="20" customFormat="1" ht="15" outlineLevel="1">
      <c r="A20" s="18"/>
      <c r="B20" s="69" t="s">
        <v>689</v>
      </c>
      <c r="C20" s="70" t="s">
        <v>687</v>
      </c>
      <c r="D20" s="70"/>
      <c r="E20" s="35">
        <f>SUBTOTAL(9,E21:E24)</f>
        <v>3</v>
      </c>
      <c r="F20" s="36"/>
      <c r="G20" s="36"/>
      <c r="H20" s="36"/>
      <c r="I20" s="37"/>
      <c r="J20" s="36"/>
      <c r="K20" s="36"/>
      <c r="L20" s="36"/>
      <c r="M20" s="36"/>
      <c r="N20" s="36"/>
      <c r="O20" s="38"/>
      <c r="P20" s="38"/>
      <c r="Q20" s="38"/>
      <c r="R20" s="38"/>
      <c r="S20" s="36"/>
      <c r="T20" s="38"/>
      <c r="U20" s="36"/>
      <c r="V20" s="39"/>
      <c r="W20" s="19"/>
    </row>
    <row r="21" spans="1:23" s="23" customFormat="1" ht="15" outlineLevel="2">
      <c r="A21" s="21"/>
      <c r="B21" s="67" t="s">
        <v>282</v>
      </c>
      <c r="C21" s="68"/>
      <c r="D21" s="68"/>
      <c r="E21" s="40">
        <f>SUBTOTAL(9,E22:E24)</f>
        <v>3</v>
      </c>
      <c r="F21" s="41"/>
      <c r="G21" s="41"/>
      <c r="H21" s="41"/>
      <c r="I21" s="42"/>
      <c r="J21" s="41"/>
      <c r="K21" s="41"/>
      <c r="L21" s="41"/>
      <c r="M21" s="41"/>
      <c r="N21" s="41"/>
      <c r="O21" s="43"/>
      <c r="P21" s="43"/>
      <c r="Q21" s="43"/>
      <c r="R21" s="43"/>
      <c r="S21" s="41"/>
      <c r="T21" s="43"/>
      <c r="U21" s="41"/>
      <c r="V21" s="44"/>
      <c r="W21" s="22"/>
    </row>
    <row r="22" spans="1:23" s="10" customFormat="1" ht="228" customHeight="1">
      <c r="A22" s="8">
        <v>5</v>
      </c>
      <c r="B22" s="52" t="s">
        <v>677</v>
      </c>
      <c r="C22" s="52" t="s">
        <v>102</v>
      </c>
      <c r="D22" s="52" t="s">
        <v>196</v>
      </c>
      <c r="E22" s="45">
        <v>1</v>
      </c>
      <c r="F22" s="46">
        <v>121</v>
      </c>
      <c r="G22" s="47" t="s">
        <v>1149</v>
      </c>
      <c r="H22" s="47" t="s">
        <v>524</v>
      </c>
      <c r="I22" s="48">
        <v>20120512101557</v>
      </c>
      <c r="J22" s="49" t="s">
        <v>1150</v>
      </c>
      <c r="K22" s="49" t="s">
        <v>1151</v>
      </c>
      <c r="L22" s="49" t="s">
        <v>233</v>
      </c>
      <c r="M22" s="49" t="s">
        <v>393</v>
      </c>
      <c r="N22" s="49" t="s">
        <v>235</v>
      </c>
      <c r="O22" s="50">
        <v>225558128.53</v>
      </c>
      <c r="P22" s="50">
        <v>0</v>
      </c>
      <c r="Q22" s="50">
        <v>9730761.47</v>
      </c>
      <c r="R22" s="50">
        <v>428433.17</v>
      </c>
      <c r="S22" s="51" t="s">
        <v>1629</v>
      </c>
      <c r="T22" s="50">
        <v>234860456.77</v>
      </c>
      <c r="U22" s="49" t="s">
        <v>683</v>
      </c>
      <c r="V22" s="47" t="s">
        <v>1630</v>
      </c>
      <c r="W22" s="9">
        <f>IF(OR(LEFT(I22)="7",LEFT(I22,1)="8"),VALUE(RIGHT(I22,3)),VALUE(RIGHT(I22,4)))</f>
        <v>1557</v>
      </c>
    </row>
    <row r="23" spans="1:23" s="10" customFormat="1" ht="228" customHeight="1">
      <c r="A23" s="8">
        <v>5</v>
      </c>
      <c r="B23" s="52" t="s">
        <v>677</v>
      </c>
      <c r="C23" s="52" t="s">
        <v>102</v>
      </c>
      <c r="D23" s="52" t="s">
        <v>196</v>
      </c>
      <c r="E23" s="45">
        <v>1</v>
      </c>
      <c r="F23" s="46" t="s">
        <v>1177</v>
      </c>
      <c r="G23" s="47" t="s">
        <v>1178</v>
      </c>
      <c r="H23" s="47" t="s">
        <v>524</v>
      </c>
      <c r="I23" s="48" t="s">
        <v>795</v>
      </c>
      <c r="J23" s="49" t="s">
        <v>796</v>
      </c>
      <c r="K23" s="49" t="s">
        <v>66</v>
      </c>
      <c r="L23" s="49" t="s">
        <v>233</v>
      </c>
      <c r="M23" s="49" t="s">
        <v>393</v>
      </c>
      <c r="N23" s="49" t="s">
        <v>675</v>
      </c>
      <c r="O23" s="50">
        <v>51920381.44</v>
      </c>
      <c r="P23" s="50">
        <v>15340593.23</v>
      </c>
      <c r="Q23" s="50">
        <v>1866431.3</v>
      </c>
      <c r="R23" s="50">
        <v>6722347.31</v>
      </c>
      <c r="S23" s="51" t="s">
        <v>1582</v>
      </c>
      <c r="T23" s="50">
        <v>93196744.57</v>
      </c>
      <c r="U23" s="49" t="s">
        <v>683</v>
      </c>
      <c r="V23" s="47" t="s">
        <v>1631</v>
      </c>
      <c r="W23" s="9">
        <f>IF(OR(LEFT(I23)="7",LEFT(I23,1)="8"),VALUE(RIGHT(I23,3)),VALUE(RIGHT(I23,4)))</f>
        <v>31</v>
      </c>
    </row>
    <row r="24" spans="1:23" s="10" customFormat="1" ht="228" customHeight="1">
      <c r="A24" s="8">
        <v>5</v>
      </c>
      <c r="B24" s="52" t="s">
        <v>677</v>
      </c>
      <c r="C24" s="52" t="s">
        <v>102</v>
      </c>
      <c r="D24" s="52" t="s">
        <v>196</v>
      </c>
      <c r="E24" s="45">
        <v>1</v>
      </c>
      <c r="F24" s="46" t="s">
        <v>1177</v>
      </c>
      <c r="G24" s="47" t="s">
        <v>1178</v>
      </c>
      <c r="H24" s="47" t="s">
        <v>524</v>
      </c>
      <c r="I24" s="48" t="s">
        <v>1179</v>
      </c>
      <c r="J24" s="49" t="s">
        <v>1180</v>
      </c>
      <c r="K24" s="49" t="s">
        <v>1181</v>
      </c>
      <c r="L24" s="49" t="s">
        <v>233</v>
      </c>
      <c r="M24" s="49" t="s">
        <v>393</v>
      </c>
      <c r="N24" s="49" t="s">
        <v>235</v>
      </c>
      <c r="O24" s="50">
        <v>38639078.08</v>
      </c>
      <c r="P24" s="50">
        <v>50279688</v>
      </c>
      <c r="Q24" s="50">
        <v>2092805.75</v>
      </c>
      <c r="R24" s="50">
        <v>53863627.09</v>
      </c>
      <c r="S24" s="51" t="s">
        <v>1632</v>
      </c>
      <c r="T24" s="50">
        <v>37120361.41</v>
      </c>
      <c r="U24" s="49" t="s">
        <v>683</v>
      </c>
      <c r="V24" s="47" t="s">
        <v>1633</v>
      </c>
      <c r="W24" s="9">
        <f>IF(OR(LEFT(I24)="7",LEFT(I24,1)="8"),VALUE(RIGHT(I24,3)),VALUE(RIGHT(I24,4)))</f>
        <v>1563</v>
      </c>
    </row>
    <row r="25" spans="1:23" s="20" customFormat="1" ht="15" outlineLevel="1">
      <c r="A25" s="18"/>
      <c r="B25" s="69" t="s">
        <v>168</v>
      </c>
      <c r="C25" s="70"/>
      <c r="D25" s="70"/>
      <c r="E25" s="35">
        <f>SUBTOTAL(9,E26:E27)</f>
        <v>1</v>
      </c>
      <c r="F25" s="36"/>
      <c r="G25" s="36"/>
      <c r="H25" s="36"/>
      <c r="I25" s="37"/>
      <c r="J25" s="36"/>
      <c r="K25" s="36"/>
      <c r="L25" s="36"/>
      <c r="M25" s="36"/>
      <c r="N25" s="36"/>
      <c r="O25" s="38"/>
      <c r="P25" s="38"/>
      <c r="Q25" s="38"/>
      <c r="R25" s="38"/>
      <c r="S25" s="36"/>
      <c r="T25" s="38"/>
      <c r="U25" s="36"/>
      <c r="V25" s="39"/>
      <c r="W25" s="19"/>
    </row>
    <row r="26" spans="1:23" s="23" customFormat="1" ht="15" outlineLevel="2">
      <c r="A26" s="21"/>
      <c r="B26" s="67" t="s">
        <v>282</v>
      </c>
      <c r="C26" s="68"/>
      <c r="D26" s="68"/>
      <c r="E26" s="40">
        <f>SUBTOTAL(9,E27:E27)</f>
        <v>1</v>
      </c>
      <c r="F26" s="41"/>
      <c r="G26" s="41"/>
      <c r="H26" s="41"/>
      <c r="I26" s="42"/>
      <c r="J26" s="41"/>
      <c r="K26" s="41"/>
      <c r="L26" s="41"/>
      <c r="M26" s="41"/>
      <c r="N26" s="41"/>
      <c r="O26" s="43"/>
      <c r="P26" s="43"/>
      <c r="Q26" s="43"/>
      <c r="R26" s="43"/>
      <c r="S26" s="41"/>
      <c r="T26" s="43"/>
      <c r="U26" s="41"/>
      <c r="V26" s="44"/>
      <c r="W26" s="22"/>
    </row>
    <row r="27" spans="1:23" s="10" customFormat="1" ht="189.75" customHeight="1">
      <c r="A27" s="8">
        <v>5</v>
      </c>
      <c r="B27" s="52" t="s">
        <v>677</v>
      </c>
      <c r="C27" s="52" t="s">
        <v>67</v>
      </c>
      <c r="D27" s="52" t="s">
        <v>196</v>
      </c>
      <c r="E27" s="45">
        <v>1</v>
      </c>
      <c r="F27" s="46">
        <v>612</v>
      </c>
      <c r="G27" s="47" t="s">
        <v>118</v>
      </c>
      <c r="H27" s="47" t="s">
        <v>118</v>
      </c>
      <c r="I27" s="48">
        <v>20070561201459</v>
      </c>
      <c r="J27" s="49" t="s">
        <v>117</v>
      </c>
      <c r="K27" s="49" t="s">
        <v>173</v>
      </c>
      <c r="L27" s="49" t="s">
        <v>710</v>
      </c>
      <c r="M27" s="49" t="s">
        <v>645</v>
      </c>
      <c r="N27" s="49" t="s">
        <v>235</v>
      </c>
      <c r="O27" s="50">
        <v>24065491.04</v>
      </c>
      <c r="P27" s="50">
        <v>1565826.31</v>
      </c>
      <c r="Q27" s="50">
        <v>43667.97</v>
      </c>
      <c r="R27" s="50">
        <v>1406787.44</v>
      </c>
      <c r="S27" s="51" t="s">
        <v>1634</v>
      </c>
      <c r="T27" s="50">
        <v>24268197.88</v>
      </c>
      <c r="U27" s="49" t="s">
        <v>236</v>
      </c>
      <c r="V27" s="47" t="s">
        <v>1635</v>
      </c>
      <c r="W27" s="9">
        <f>IF(OR(LEFT(I27)="7",LEFT(I27,1)="8"),VALUE(RIGHT(I27,3)),VALUE(RIGHT(I27,4)))</f>
        <v>1459</v>
      </c>
    </row>
    <row r="28" spans="1:23" s="17" customFormat="1" ht="35.25" customHeight="1" outlineLevel="3">
      <c r="A28" s="15"/>
      <c r="B28" s="71" t="s">
        <v>104</v>
      </c>
      <c r="C28" s="72"/>
      <c r="D28" s="72"/>
      <c r="E28" s="29">
        <f>SUBTOTAL(9,E31:E119)</f>
        <v>82</v>
      </c>
      <c r="F28" s="30"/>
      <c r="G28" s="30"/>
      <c r="H28" s="30"/>
      <c r="I28" s="31"/>
      <c r="J28" s="30"/>
      <c r="K28" s="30"/>
      <c r="L28" s="30"/>
      <c r="M28" s="30"/>
      <c r="N28" s="30"/>
      <c r="O28" s="32"/>
      <c r="P28" s="33"/>
      <c r="Q28" s="33"/>
      <c r="R28" s="33"/>
      <c r="S28" s="30"/>
      <c r="T28" s="33"/>
      <c r="U28" s="30"/>
      <c r="V28" s="34"/>
      <c r="W28" s="16"/>
    </row>
    <row r="29" spans="1:23" s="20" customFormat="1" ht="15" outlineLevel="1">
      <c r="A29" s="18"/>
      <c r="B29" s="69" t="s">
        <v>689</v>
      </c>
      <c r="C29" s="70" t="s">
        <v>687</v>
      </c>
      <c r="D29" s="70"/>
      <c r="E29" s="35">
        <f>SUBTOTAL(9,E31:E105)</f>
        <v>73</v>
      </c>
      <c r="F29" s="36"/>
      <c r="G29" s="36"/>
      <c r="H29" s="36"/>
      <c r="I29" s="37"/>
      <c r="J29" s="36"/>
      <c r="K29" s="36"/>
      <c r="L29" s="36"/>
      <c r="M29" s="36"/>
      <c r="N29" s="36"/>
      <c r="O29" s="38"/>
      <c r="P29" s="38"/>
      <c r="Q29" s="38"/>
      <c r="R29" s="38"/>
      <c r="S29" s="36"/>
      <c r="T29" s="38"/>
      <c r="U29" s="36"/>
      <c r="V29" s="39"/>
      <c r="W29" s="19"/>
    </row>
    <row r="30" spans="1:23" s="23" customFormat="1" ht="15" outlineLevel="2">
      <c r="A30" s="21"/>
      <c r="B30" s="67" t="s">
        <v>282</v>
      </c>
      <c r="C30" s="68"/>
      <c r="D30" s="68"/>
      <c r="E30" s="40">
        <f>SUBTOTAL(9,E31:E89)</f>
        <v>59</v>
      </c>
      <c r="F30" s="41"/>
      <c r="G30" s="41"/>
      <c r="H30" s="41"/>
      <c r="I30" s="42"/>
      <c r="J30" s="41"/>
      <c r="K30" s="41"/>
      <c r="L30" s="41"/>
      <c r="M30" s="41"/>
      <c r="N30" s="41"/>
      <c r="O30" s="43"/>
      <c r="P30" s="43"/>
      <c r="Q30" s="43"/>
      <c r="R30" s="43"/>
      <c r="S30" s="41"/>
      <c r="T30" s="43"/>
      <c r="U30" s="41"/>
      <c r="V30" s="44"/>
      <c r="W30" s="22"/>
    </row>
    <row r="31" spans="1:23" s="10" customFormat="1" ht="292.5" customHeight="1">
      <c r="A31" s="8">
        <v>6</v>
      </c>
      <c r="B31" s="52" t="s">
        <v>104</v>
      </c>
      <c r="C31" s="52" t="s">
        <v>102</v>
      </c>
      <c r="D31" s="52" t="s">
        <v>196</v>
      </c>
      <c r="E31" s="45">
        <v>1</v>
      </c>
      <c r="F31" s="46">
        <v>210</v>
      </c>
      <c r="G31" s="47" t="s">
        <v>679</v>
      </c>
      <c r="H31" s="47" t="s">
        <v>524</v>
      </c>
      <c r="I31" s="48">
        <v>20110621001545</v>
      </c>
      <c r="J31" s="49" t="s">
        <v>1007</v>
      </c>
      <c r="K31" s="49" t="s">
        <v>1008</v>
      </c>
      <c r="L31" s="49" t="s">
        <v>233</v>
      </c>
      <c r="M31" s="49" t="s">
        <v>682</v>
      </c>
      <c r="N31" s="49" t="s">
        <v>170</v>
      </c>
      <c r="O31" s="50">
        <v>6209354331.96</v>
      </c>
      <c r="P31" s="50">
        <v>0</v>
      </c>
      <c r="Q31" s="50">
        <v>483590593.95</v>
      </c>
      <c r="R31" s="50">
        <v>864354.69</v>
      </c>
      <c r="S31" s="51" t="s">
        <v>1636</v>
      </c>
      <c r="T31" s="50">
        <v>6692080571.22</v>
      </c>
      <c r="U31" s="49" t="s">
        <v>236</v>
      </c>
      <c r="V31" s="47" t="s">
        <v>1637</v>
      </c>
      <c r="W31" s="9">
        <f aca="true" t="shared" si="0" ref="W31:W62">IF(OR(LEFT(I31)="7",LEFT(I31,1)="8"),VALUE(RIGHT(I31,3)),VALUE(RIGHT(I31,4)))</f>
        <v>1545</v>
      </c>
    </row>
    <row r="32" spans="1:23" s="10" customFormat="1" ht="216" customHeight="1">
      <c r="A32" s="8">
        <v>6</v>
      </c>
      <c r="B32" s="52" t="s">
        <v>104</v>
      </c>
      <c r="C32" s="52" t="s">
        <v>102</v>
      </c>
      <c r="D32" s="52" t="s">
        <v>196</v>
      </c>
      <c r="E32" s="45">
        <v>1</v>
      </c>
      <c r="F32" s="46">
        <v>210</v>
      </c>
      <c r="G32" s="47" t="s">
        <v>679</v>
      </c>
      <c r="H32" s="47" t="s">
        <v>524</v>
      </c>
      <c r="I32" s="48">
        <v>20120621001550</v>
      </c>
      <c r="J32" s="49" t="s">
        <v>1076</v>
      </c>
      <c r="K32" s="49" t="s">
        <v>1077</v>
      </c>
      <c r="L32" s="49" t="s">
        <v>233</v>
      </c>
      <c r="M32" s="49" t="s">
        <v>682</v>
      </c>
      <c r="N32" s="49" t="s">
        <v>170</v>
      </c>
      <c r="O32" s="50">
        <v>4988072608.47</v>
      </c>
      <c r="P32" s="50">
        <v>0</v>
      </c>
      <c r="Q32" s="50">
        <v>387477118.22</v>
      </c>
      <c r="R32" s="50">
        <v>429960.96</v>
      </c>
      <c r="S32" s="51" t="s">
        <v>1638</v>
      </c>
      <c r="T32" s="50">
        <v>5375119765.73</v>
      </c>
      <c r="U32" s="49" t="s">
        <v>236</v>
      </c>
      <c r="V32" s="47" t="s">
        <v>1639</v>
      </c>
      <c r="W32" s="9">
        <f t="shared" si="0"/>
        <v>1550</v>
      </c>
    </row>
    <row r="33" spans="1:23" s="10" customFormat="1" ht="227.25" customHeight="1">
      <c r="A33" s="8">
        <v>6</v>
      </c>
      <c r="B33" s="52" t="s">
        <v>104</v>
      </c>
      <c r="C33" s="52" t="s">
        <v>102</v>
      </c>
      <c r="D33" s="52" t="s">
        <v>196</v>
      </c>
      <c r="E33" s="45">
        <v>1</v>
      </c>
      <c r="F33" s="46">
        <v>211</v>
      </c>
      <c r="G33" s="47" t="s">
        <v>220</v>
      </c>
      <c r="H33" s="47" t="s">
        <v>524</v>
      </c>
      <c r="I33" s="48">
        <v>20010620001161</v>
      </c>
      <c r="J33" s="49" t="s">
        <v>1392</v>
      </c>
      <c r="K33" s="49" t="s">
        <v>1393</v>
      </c>
      <c r="L33" s="49" t="s">
        <v>233</v>
      </c>
      <c r="M33" s="49" t="s">
        <v>234</v>
      </c>
      <c r="N33" s="49" t="s">
        <v>170</v>
      </c>
      <c r="O33" s="50">
        <v>44813684744.77</v>
      </c>
      <c r="P33" s="50">
        <v>134430637605.6</v>
      </c>
      <c r="Q33" s="50">
        <v>3651346012.3</v>
      </c>
      <c r="R33" s="50">
        <v>72754301312.06</v>
      </c>
      <c r="S33" s="51" t="s">
        <v>1640</v>
      </c>
      <c r="T33" s="50">
        <v>110141367050.61</v>
      </c>
      <c r="U33" s="49" t="s">
        <v>236</v>
      </c>
      <c r="V33" s="47" t="s">
        <v>1641</v>
      </c>
      <c r="W33" s="9">
        <f t="shared" si="0"/>
        <v>1161</v>
      </c>
    </row>
    <row r="34" spans="1:23" s="10" customFormat="1" ht="142.5" customHeight="1">
      <c r="A34" s="8">
        <v>6</v>
      </c>
      <c r="B34" s="52" t="s">
        <v>104</v>
      </c>
      <c r="C34" s="52" t="s">
        <v>102</v>
      </c>
      <c r="D34" s="52" t="s">
        <v>196</v>
      </c>
      <c r="E34" s="45">
        <v>1</v>
      </c>
      <c r="F34" s="46">
        <v>212</v>
      </c>
      <c r="G34" s="47" t="s">
        <v>221</v>
      </c>
      <c r="H34" s="47" t="s">
        <v>524</v>
      </c>
      <c r="I34" s="48">
        <v>700003100051</v>
      </c>
      <c r="J34" s="49" t="s">
        <v>516</v>
      </c>
      <c r="K34" s="49" t="s">
        <v>188</v>
      </c>
      <c r="L34" s="49" t="s">
        <v>233</v>
      </c>
      <c r="M34" s="49" t="s">
        <v>682</v>
      </c>
      <c r="N34" s="49" t="s">
        <v>801</v>
      </c>
      <c r="O34" s="50">
        <v>1978808.73</v>
      </c>
      <c r="P34" s="50">
        <v>2076</v>
      </c>
      <c r="Q34" s="50">
        <v>83030.9</v>
      </c>
      <c r="R34" s="50">
        <v>18042.25</v>
      </c>
      <c r="S34" s="51" t="s">
        <v>1642</v>
      </c>
      <c r="T34" s="50">
        <v>2045873.38</v>
      </c>
      <c r="U34" s="49" t="s">
        <v>236</v>
      </c>
      <c r="V34" s="47" t="s">
        <v>1363</v>
      </c>
      <c r="W34" s="9">
        <f t="shared" si="0"/>
        <v>51</v>
      </c>
    </row>
    <row r="35" spans="1:23" s="10" customFormat="1" ht="142.5" customHeight="1">
      <c r="A35" s="8">
        <v>6</v>
      </c>
      <c r="B35" s="52" t="s">
        <v>104</v>
      </c>
      <c r="C35" s="52" t="s">
        <v>102</v>
      </c>
      <c r="D35" s="52" t="s">
        <v>196</v>
      </c>
      <c r="E35" s="45">
        <v>1</v>
      </c>
      <c r="F35" s="46">
        <v>212</v>
      </c>
      <c r="G35" s="47" t="s">
        <v>221</v>
      </c>
      <c r="H35" s="47" t="s">
        <v>524</v>
      </c>
      <c r="I35" s="48">
        <v>20020641001235</v>
      </c>
      <c r="J35" s="49" t="s">
        <v>706</v>
      </c>
      <c r="K35" s="49" t="s">
        <v>1203</v>
      </c>
      <c r="L35" s="49" t="s">
        <v>536</v>
      </c>
      <c r="M35" s="49" t="s">
        <v>415</v>
      </c>
      <c r="N35" s="49" t="s">
        <v>235</v>
      </c>
      <c r="O35" s="50">
        <v>2494030705.49</v>
      </c>
      <c r="P35" s="50">
        <v>58538186.52</v>
      </c>
      <c r="Q35" s="50">
        <v>103155598.85</v>
      </c>
      <c r="R35" s="50">
        <v>86928524.69</v>
      </c>
      <c r="S35" s="51" t="s">
        <v>1496</v>
      </c>
      <c r="T35" s="50">
        <v>2568795966.17</v>
      </c>
      <c r="U35" s="49" t="s">
        <v>236</v>
      </c>
      <c r="V35" s="47" t="s">
        <v>1364</v>
      </c>
      <c r="W35" s="9">
        <f t="shared" si="0"/>
        <v>1235</v>
      </c>
    </row>
    <row r="36" spans="1:23" s="10" customFormat="1" ht="142.5" customHeight="1">
      <c r="A36" s="8">
        <v>6</v>
      </c>
      <c r="B36" s="52" t="s">
        <v>104</v>
      </c>
      <c r="C36" s="52" t="s">
        <v>102</v>
      </c>
      <c r="D36" s="52" t="s">
        <v>196</v>
      </c>
      <c r="E36" s="45">
        <v>1</v>
      </c>
      <c r="F36" s="46">
        <v>213</v>
      </c>
      <c r="G36" s="47" t="s">
        <v>786</v>
      </c>
      <c r="H36" s="47" t="s">
        <v>524</v>
      </c>
      <c r="I36" s="48">
        <v>20000620001120</v>
      </c>
      <c r="J36" s="49" t="s">
        <v>1152</v>
      </c>
      <c r="K36" s="49" t="s">
        <v>174</v>
      </c>
      <c r="L36" s="49" t="s">
        <v>233</v>
      </c>
      <c r="M36" s="49" t="s">
        <v>234</v>
      </c>
      <c r="N36" s="49" t="s">
        <v>235</v>
      </c>
      <c r="O36" s="50">
        <v>1282720594.79</v>
      </c>
      <c r="P36" s="50">
        <v>5320150.14</v>
      </c>
      <c r="Q36" s="50">
        <v>51963834.78</v>
      </c>
      <c r="R36" s="50">
        <v>97730540.01</v>
      </c>
      <c r="S36" s="51" t="s">
        <v>1643</v>
      </c>
      <c r="T36" s="50">
        <v>1242274039.7</v>
      </c>
      <c r="U36" s="49" t="s">
        <v>236</v>
      </c>
      <c r="V36" s="47" t="s">
        <v>1644</v>
      </c>
      <c r="W36" s="9">
        <f t="shared" si="0"/>
        <v>1120</v>
      </c>
    </row>
    <row r="37" spans="1:23" s="10" customFormat="1" ht="246" customHeight="1">
      <c r="A37" s="8">
        <v>6</v>
      </c>
      <c r="B37" s="52" t="s">
        <v>104</v>
      </c>
      <c r="C37" s="52" t="s">
        <v>102</v>
      </c>
      <c r="D37" s="52" t="s">
        <v>196</v>
      </c>
      <c r="E37" s="45">
        <v>1</v>
      </c>
      <c r="F37" s="46">
        <v>215</v>
      </c>
      <c r="G37" s="47" t="s">
        <v>539</v>
      </c>
      <c r="H37" s="47" t="s">
        <v>524</v>
      </c>
      <c r="I37" s="48">
        <v>20120621501551</v>
      </c>
      <c r="J37" s="49" t="s">
        <v>1078</v>
      </c>
      <c r="K37" s="49" t="s">
        <v>1079</v>
      </c>
      <c r="L37" s="49" t="s">
        <v>233</v>
      </c>
      <c r="M37" s="49" t="s">
        <v>588</v>
      </c>
      <c r="N37" s="49" t="s">
        <v>235</v>
      </c>
      <c r="O37" s="50">
        <v>1566721309.3</v>
      </c>
      <c r="P37" s="50">
        <v>493268620.52</v>
      </c>
      <c r="Q37" s="50">
        <v>32961348.19</v>
      </c>
      <c r="R37" s="50">
        <v>105264626</v>
      </c>
      <c r="S37" s="51" t="s">
        <v>1645</v>
      </c>
      <c r="T37" s="50">
        <v>1987686652.01</v>
      </c>
      <c r="U37" s="49" t="s">
        <v>236</v>
      </c>
      <c r="V37" s="47" t="s">
        <v>1646</v>
      </c>
      <c r="W37" s="9">
        <f t="shared" si="0"/>
        <v>1551</v>
      </c>
    </row>
    <row r="38" spans="1:23" s="10" customFormat="1" ht="241.5" customHeight="1">
      <c r="A38" s="8">
        <v>6</v>
      </c>
      <c r="B38" s="52" t="s">
        <v>104</v>
      </c>
      <c r="C38" s="52" t="s">
        <v>102</v>
      </c>
      <c r="D38" s="52" t="s">
        <v>196</v>
      </c>
      <c r="E38" s="45">
        <v>1</v>
      </c>
      <c r="F38" s="46">
        <v>410</v>
      </c>
      <c r="G38" s="47" t="s">
        <v>704</v>
      </c>
      <c r="H38" s="47" t="s">
        <v>524</v>
      </c>
      <c r="I38" s="48">
        <v>700006810050</v>
      </c>
      <c r="J38" s="49" t="s">
        <v>705</v>
      </c>
      <c r="K38" s="49" t="s">
        <v>1254</v>
      </c>
      <c r="L38" s="49" t="s">
        <v>233</v>
      </c>
      <c r="M38" s="49" t="s">
        <v>682</v>
      </c>
      <c r="N38" s="49" t="s">
        <v>235</v>
      </c>
      <c r="O38" s="50">
        <v>7826108.67</v>
      </c>
      <c r="P38" s="50">
        <v>5304428.05</v>
      </c>
      <c r="Q38" s="50">
        <v>313351.53</v>
      </c>
      <c r="R38" s="50">
        <v>6817226.89</v>
      </c>
      <c r="S38" s="51" t="s">
        <v>1647</v>
      </c>
      <c r="T38" s="50">
        <v>6626661.36</v>
      </c>
      <c r="U38" s="49" t="s">
        <v>236</v>
      </c>
      <c r="V38" s="47" t="s">
        <v>1583</v>
      </c>
      <c r="W38" s="9">
        <f t="shared" si="0"/>
        <v>50</v>
      </c>
    </row>
    <row r="39" spans="1:23" s="10" customFormat="1" ht="244.5" customHeight="1">
      <c r="A39" s="8">
        <v>6</v>
      </c>
      <c r="B39" s="52" t="s">
        <v>104</v>
      </c>
      <c r="C39" s="52" t="s">
        <v>102</v>
      </c>
      <c r="D39" s="52" t="s">
        <v>196</v>
      </c>
      <c r="E39" s="45">
        <v>1</v>
      </c>
      <c r="F39" s="46">
        <v>411</v>
      </c>
      <c r="G39" s="47" t="s">
        <v>707</v>
      </c>
      <c r="H39" s="47" t="s">
        <v>524</v>
      </c>
      <c r="I39" s="48" t="s">
        <v>708</v>
      </c>
      <c r="J39" s="49" t="s">
        <v>65</v>
      </c>
      <c r="K39" s="49" t="s">
        <v>787</v>
      </c>
      <c r="L39" s="49" t="s">
        <v>233</v>
      </c>
      <c r="M39" s="49" t="s">
        <v>682</v>
      </c>
      <c r="N39" s="49" t="s">
        <v>235</v>
      </c>
      <c r="O39" s="50">
        <v>444920517.11</v>
      </c>
      <c r="P39" s="50">
        <v>0</v>
      </c>
      <c r="Q39" s="50">
        <v>18206359.59</v>
      </c>
      <c r="R39" s="50">
        <v>1311366.54</v>
      </c>
      <c r="S39" s="51" t="s">
        <v>1648</v>
      </c>
      <c r="T39" s="50">
        <v>461815510.16</v>
      </c>
      <c r="U39" s="49" t="s">
        <v>236</v>
      </c>
      <c r="V39" s="47" t="s">
        <v>1080</v>
      </c>
      <c r="W39" s="9">
        <f t="shared" si="0"/>
        <v>49</v>
      </c>
    </row>
    <row r="40" spans="1:23" s="10" customFormat="1" ht="142.5" customHeight="1">
      <c r="A40" s="8">
        <v>6</v>
      </c>
      <c r="B40" s="52" t="s">
        <v>104</v>
      </c>
      <c r="C40" s="52" t="s">
        <v>102</v>
      </c>
      <c r="D40" s="52" t="s">
        <v>196</v>
      </c>
      <c r="E40" s="45">
        <v>1</v>
      </c>
      <c r="F40" s="46">
        <v>411</v>
      </c>
      <c r="G40" s="47" t="s">
        <v>707</v>
      </c>
      <c r="H40" s="47" t="s">
        <v>524</v>
      </c>
      <c r="I40" s="48">
        <v>700006812413</v>
      </c>
      <c r="J40" s="49" t="s">
        <v>709</v>
      </c>
      <c r="K40" s="49" t="s">
        <v>175</v>
      </c>
      <c r="L40" s="49" t="s">
        <v>710</v>
      </c>
      <c r="M40" s="49" t="s">
        <v>402</v>
      </c>
      <c r="N40" s="49" t="s">
        <v>801</v>
      </c>
      <c r="O40" s="50">
        <v>2732606400.69</v>
      </c>
      <c r="P40" s="50">
        <v>2472038136.46</v>
      </c>
      <c r="Q40" s="50">
        <v>239591433.92</v>
      </c>
      <c r="R40" s="50">
        <v>2268727356.03</v>
      </c>
      <c r="S40" s="51" t="s">
        <v>1649</v>
      </c>
      <c r="T40" s="50">
        <v>3175508615.04</v>
      </c>
      <c r="U40" s="49" t="s">
        <v>236</v>
      </c>
      <c r="V40" s="47" t="s">
        <v>1650</v>
      </c>
      <c r="W40" s="9">
        <f t="shared" si="0"/>
        <v>413</v>
      </c>
    </row>
    <row r="41" spans="1:23" s="10" customFormat="1" ht="207.75" customHeight="1">
      <c r="A41" s="8">
        <v>6</v>
      </c>
      <c r="B41" s="52" t="s">
        <v>104</v>
      </c>
      <c r="C41" s="52" t="s">
        <v>102</v>
      </c>
      <c r="D41" s="52" t="s">
        <v>196</v>
      </c>
      <c r="E41" s="45">
        <v>1</v>
      </c>
      <c r="F41" s="46">
        <v>411</v>
      </c>
      <c r="G41" s="47" t="s">
        <v>707</v>
      </c>
      <c r="H41" s="47" t="s">
        <v>524</v>
      </c>
      <c r="I41" s="48">
        <v>20000641101049</v>
      </c>
      <c r="J41" s="49" t="s">
        <v>1246</v>
      </c>
      <c r="K41" s="49" t="s">
        <v>1241</v>
      </c>
      <c r="L41" s="49" t="s">
        <v>233</v>
      </c>
      <c r="M41" s="49" t="s">
        <v>682</v>
      </c>
      <c r="N41" s="49" t="s">
        <v>170</v>
      </c>
      <c r="O41" s="50">
        <v>8122746309.25</v>
      </c>
      <c r="P41" s="50">
        <v>16394542884.91</v>
      </c>
      <c r="Q41" s="50">
        <v>377630403</v>
      </c>
      <c r="R41" s="50">
        <v>15104209212.81</v>
      </c>
      <c r="S41" s="51" t="s">
        <v>1651</v>
      </c>
      <c r="T41" s="50">
        <v>9790710384.35</v>
      </c>
      <c r="U41" s="49" t="s">
        <v>236</v>
      </c>
      <c r="V41" s="47" t="s">
        <v>1542</v>
      </c>
      <c r="W41" s="9">
        <f t="shared" si="0"/>
        <v>1049</v>
      </c>
    </row>
    <row r="42" spans="1:23" s="10" customFormat="1" ht="192.75" customHeight="1">
      <c r="A42" s="8">
        <v>6</v>
      </c>
      <c r="B42" s="52" t="s">
        <v>104</v>
      </c>
      <c r="C42" s="52" t="s">
        <v>102</v>
      </c>
      <c r="D42" s="52" t="s">
        <v>196</v>
      </c>
      <c r="E42" s="45">
        <v>1</v>
      </c>
      <c r="F42" s="46">
        <v>411</v>
      </c>
      <c r="G42" s="47" t="s">
        <v>707</v>
      </c>
      <c r="H42" s="47" t="s">
        <v>524</v>
      </c>
      <c r="I42" s="48">
        <v>20030641101331</v>
      </c>
      <c r="J42" s="49" t="s">
        <v>711</v>
      </c>
      <c r="K42" s="49" t="s">
        <v>176</v>
      </c>
      <c r="L42" s="49" t="s">
        <v>233</v>
      </c>
      <c r="M42" s="49" t="s">
        <v>682</v>
      </c>
      <c r="N42" s="49" t="s">
        <v>670</v>
      </c>
      <c r="O42" s="50">
        <v>136776985.03</v>
      </c>
      <c r="P42" s="50">
        <v>2745375000</v>
      </c>
      <c r="Q42" s="50">
        <v>72487398.21</v>
      </c>
      <c r="R42" s="50">
        <v>643991621.15</v>
      </c>
      <c r="S42" s="51" t="s">
        <v>1652</v>
      </c>
      <c r="T42" s="50">
        <v>2310647762.09</v>
      </c>
      <c r="U42" s="49" t="s">
        <v>236</v>
      </c>
      <c r="V42" s="47" t="s">
        <v>1653</v>
      </c>
      <c r="W42" s="9">
        <f t="shared" si="0"/>
        <v>1331</v>
      </c>
    </row>
    <row r="43" spans="1:23" s="10" customFormat="1" ht="219" customHeight="1">
      <c r="A43" s="8">
        <v>6</v>
      </c>
      <c r="B43" s="52" t="s">
        <v>104</v>
      </c>
      <c r="C43" s="52" t="s">
        <v>102</v>
      </c>
      <c r="D43" s="52" t="s">
        <v>196</v>
      </c>
      <c r="E43" s="45">
        <v>1</v>
      </c>
      <c r="F43" s="46">
        <v>411</v>
      </c>
      <c r="G43" s="47" t="s">
        <v>707</v>
      </c>
      <c r="H43" s="47" t="s">
        <v>524</v>
      </c>
      <c r="I43" s="48">
        <v>20060641101420</v>
      </c>
      <c r="J43" s="49" t="s">
        <v>873</v>
      </c>
      <c r="K43" s="49" t="s">
        <v>610</v>
      </c>
      <c r="L43" s="49" t="s">
        <v>233</v>
      </c>
      <c r="M43" s="49" t="s">
        <v>682</v>
      </c>
      <c r="N43" s="49" t="s">
        <v>170</v>
      </c>
      <c r="O43" s="50">
        <v>36179681699.9</v>
      </c>
      <c r="P43" s="50">
        <v>3110698880</v>
      </c>
      <c r="Q43" s="50">
        <v>1344617958.22</v>
      </c>
      <c r="R43" s="50">
        <v>10358056186.92</v>
      </c>
      <c r="S43" s="51" t="s">
        <v>1654</v>
      </c>
      <c r="T43" s="50">
        <v>30276942351.2</v>
      </c>
      <c r="U43" s="49" t="s">
        <v>236</v>
      </c>
      <c r="V43" s="47" t="s">
        <v>1655</v>
      </c>
      <c r="W43" s="9">
        <f t="shared" si="0"/>
        <v>1420</v>
      </c>
    </row>
    <row r="44" spans="1:23" s="10" customFormat="1" ht="189" customHeight="1">
      <c r="A44" s="8">
        <v>6</v>
      </c>
      <c r="B44" s="52" t="s">
        <v>104</v>
      </c>
      <c r="C44" s="52" t="s">
        <v>102</v>
      </c>
      <c r="D44" s="52" t="s">
        <v>196</v>
      </c>
      <c r="E44" s="45">
        <v>1</v>
      </c>
      <c r="F44" s="46">
        <v>411</v>
      </c>
      <c r="G44" s="47" t="s">
        <v>707</v>
      </c>
      <c r="H44" s="47" t="s">
        <v>524</v>
      </c>
      <c r="I44" s="48">
        <v>20140641101574</v>
      </c>
      <c r="J44" s="49" t="s">
        <v>1300</v>
      </c>
      <c r="K44" s="49" t="s">
        <v>1301</v>
      </c>
      <c r="L44" s="49" t="s">
        <v>233</v>
      </c>
      <c r="M44" s="49" t="s">
        <v>393</v>
      </c>
      <c r="N44" s="49" t="s">
        <v>670</v>
      </c>
      <c r="O44" s="50">
        <v>2981506964.53</v>
      </c>
      <c r="P44" s="50">
        <v>4287203.67</v>
      </c>
      <c r="Q44" s="50">
        <v>81742696.4</v>
      </c>
      <c r="R44" s="50">
        <v>1890511773.61</v>
      </c>
      <c r="S44" s="51" t="s">
        <v>1656</v>
      </c>
      <c r="T44" s="50">
        <v>1177025090.99</v>
      </c>
      <c r="U44" s="49" t="s">
        <v>236</v>
      </c>
      <c r="V44" s="47" t="s">
        <v>1329</v>
      </c>
      <c r="W44" s="9">
        <f t="shared" si="0"/>
        <v>1574</v>
      </c>
    </row>
    <row r="45" spans="1:23" s="10" customFormat="1" ht="142.5" customHeight="1">
      <c r="A45" s="8">
        <v>6</v>
      </c>
      <c r="B45" s="52" t="s">
        <v>104</v>
      </c>
      <c r="C45" s="52" t="s">
        <v>102</v>
      </c>
      <c r="D45" s="52" t="s">
        <v>196</v>
      </c>
      <c r="E45" s="45">
        <v>1</v>
      </c>
      <c r="F45" s="46">
        <v>411</v>
      </c>
      <c r="G45" s="47" t="s">
        <v>707</v>
      </c>
      <c r="H45" s="47" t="s">
        <v>524</v>
      </c>
      <c r="I45" s="48">
        <v>20140641101578</v>
      </c>
      <c r="J45" s="49" t="s">
        <v>1309</v>
      </c>
      <c r="K45" s="49" t="s">
        <v>1310</v>
      </c>
      <c r="L45" s="49" t="s">
        <v>233</v>
      </c>
      <c r="M45" s="49" t="s">
        <v>682</v>
      </c>
      <c r="N45" s="49" t="s">
        <v>235</v>
      </c>
      <c r="O45" s="50">
        <v>3765291526.84</v>
      </c>
      <c r="P45" s="50">
        <v>48798798.61</v>
      </c>
      <c r="Q45" s="50">
        <v>141715249.68</v>
      </c>
      <c r="R45" s="50">
        <v>1735493649.25</v>
      </c>
      <c r="S45" s="51" t="s">
        <v>1657</v>
      </c>
      <c r="T45" s="50">
        <v>2220311925.88</v>
      </c>
      <c r="U45" s="49" t="s">
        <v>236</v>
      </c>
      <c r="V45" s="47" t="s">
        <v>1658</v>
      </c>
      <c r="W45" s="9">
        <f t="shared" si="0"/>
        <v>1578</v>
      </c>
    </row>
    <row r="46" spans="1:23" s="10" customFormat="1" ht="142.5" customHeight="1">
      <c r="A46" s="8">
        <v>6</v>
      </c>
      <c r="B46" s="52" t="s">
        <v>104</v>
      </c>
      <c r="C46" s="52" t="s">
        <v>102</v>
      </c>
      <c r="D46" s="52" t="s">
        <v>196</v>
      </c>
      <c r="E46" s="45">
        <v>1</v>
      </c>
      <c r="F46" s="46">
        <v>411</v>
      </c>
      <c r="G46" s="47" t="s">
        <v>707</v>
      </c>
      <c r="H46" s="47" t="s">
        <v>524</v>
      </c>
      <c r="I46" s="48">
        <v>20150641101586</v>
      </c>
      <c r="J46" s="49" t="s">
        <v>1394</v>
      </c>
      <c r="K46" s="49" t="s">
        <v>1395</v>
      </c>
      <c r="L46" s="49" t="s">
        <v>233</v>
      </c>
      <c r="M46" s="49" t="s">
        <v>393</v>
      </c>
      <c r="N46" s="49" t="s">
        <v>670</v>
      </c>
      <c r="O46" s="50">
        <v>31908566839.33</v>
      </c>
      <c r="P46" s="50">
        <v>0</v>
      </c>
      <c r="Q46" s="50">
        <v>1155504481.21</v>
      </c>
      <c r="R46" s="50">
        <v>33064071320.54</v>
      </c>
      <c r="S46" s="51" t="s">
        <v>1659</v>
      </c>
      <c r="T46" s="50">
        <v>0</v>
      </c>
      <c r="U46" s="49" t="s">
        <v>236</v>
      </c>
      <c r="V46" s="47" t="s">
        <v>1660</v>
      </c>
      <c r="W46" s="9">
        <f t="shared" si="0"/>
        <v>1586</v>
      </c>
    </row>
    <row r="47" spans="1:23" s="10" customFormat="1" ht="182.25" customHeight="1">
      <c r="A47" s="8">
        <v>6</v>
      </c>
      <c r="B47" s="52" t="s">
        <v>104</v>
      </c>
      <c r="C47" s="52" t="s">
        <v>102</v>
      </c>
      <c r="D47" s="52" t="s">
        <v>196</v>
      </c>
      <c r="E47" s="45">
        <v>1</v>
      </c>
      <c r="F47" s="46">
        <v>712</v>
      </c>
      <c r="G47" s="47" t="s">
        <v>1497</v>
      </c>
      <c r="H47" s="47" t="s">
        <v>524</v>
      </c>
      <c r="I47" s="48">
        <v>20070211301479</v>
      </c>
      <c r="J47" s="49" t="s">
        <v>806</v>
      </c>
      <c r="K47" s="49" t="s">
        <v>1498</v>
      </c>
      <c r="L47" s="49" t="s">
        <v>233</v>
      </c>
      <c r="M47" s="49" t="s">
        <v>393</v>
      </c>
      <c r="N47" s="49" t="s">
        <v>235</v>
      </c>
      <c r="O47" s="50">
        <v>184161.6</v>
      </c>
      <c r="P47" s="50">
        <v>0</v>
      </c>
      <c r="Q47" s="50">
        <v>6171.71</v>
      </c>
      <c r="R47" s="50">
        <v>190113.89</v>
      </c>
      <c r="S47" s="51" t="s">
        <v>1661</v>
      </c>
      <c r="T47" s="50">
        <v>219.42</v>
      </c>
      <c r="U47" s="49" t="s">
        <v>236</v>
      </c>
      <c r="V47" s="47" t="s">
        <v>950</v>
      </c>
      <c r="W47" s="9">
        <f t="shared" si="0"/>
        <v>1479</v>
      </c>
    </row>
    <row r="48" spans="1:23" s="10" customFormat="1" ht="156" customHeight="1">
      <c r="A48" s="8">
        <v>6</v>
      </c>
      <c r="B48" s="52" t="s">
        <v>104</v>
      </c>
      <c r="C48" s="52" t="s">
        <v>102</v>
      </c>
      <c r="D48" s="52" t="s">
        <v>196</v>
      </c>
      <c r="E48" s="45">
        <v>1</v>
      </c>
      <c r="F48" s="46" t="s">
        <v>428</v>
      </c>
      <c r="G48" s="47" t="s">
        <v>269</v>
      </c>
      <c r="H48" s="47" t="s">
        <v>524</v>
      </c>
      <c r="I48" s="48" t="s">
        <v>270</v>
      </c>
      <c r="J48" s="49" t="s">
        <v>256</v>
      </c>
      <c r="K48" s="49" t="s">
        <v>495</v>
      </c>
      <c r="L48" s="49" t="s">
        <v>233</v>
      </c>
      <c r="M48" s="49" t="s">
        <v>234</v>
      </c>
      <c r="N48" s="49" t="s">
        <v>801</v>
      </c>
      <c r="O48" s="50">
        <v>1182773041.58</v>
      </c>
      <c r="P48" s="50">
        <v>0</v>
      </c>
      <c r="Q48" s="50">
        <v>48861978.79</v>
      </c>
      <c r="R48" s="50">
        <v>48189388.8</v>
      </c>
      <c r="S48" s="51" t="s">
        <v>1662</v>
      </c>
      <c r="T48" s="50">
        <v>1183445631.57</v>
      </c>
      <c r="U48" s="49" t="s">
        <v>236</v>
      </c>
      <c r="V48" s="47" t="s">
        <v>1663</v>
      </c>
      <c r="W48" s="9">
        <f t="shared" si="0"/>
        <v>1315</v>
      </c>
    </row>
    <row r="49" spans="1:23" s="10" customFormat="1" ht="183.75" customHeight="1">
      <c r="A49" s="8">
        <v>6</v>
      </c>
      <c r="B49" s="52" t="s">
        <v>104</v>
      </c>
      <c r="C49" s="52" t="s">
        <v>102</v>
      </c>
      <c r="D49" s="52" t="s">
        <v>196</v>
      </c>
      <c r="E49" s="45">
        <v>1</v>
      </c>
      <c r="F49" s="46" t="s">
        <v>428</v>
      </c>
      <c r="G49" s="47" t="s">
        <v>269</v>
      </c>
      <c r="H49" s="47" t="s">
        <v>524</v>
      </c>
      <c r="I49" s="48" t="s">
        <v>271</v>
      </c>
      <c r="J49" s="49" t="s">
        <v>113</v>
      </c>
      <c r="K49" s="49" t="s">
        <v>574</v>
      </c>
      <c r="L49" s="49" t="s">
        <v>233</v>
      </c>
      <c r="M49" s="49" t="s">
        <v>234</v>
      </c>
      <c r="N49" s="49" t="s">
        <v>235</v>
      </c>
      <c r="O49" s="50">
        <v>40497340.58</v>
      </c>
      <c r="P49" s="50">
        <v>0</v>
      </c>
      <c r="Q49" s="50">
        <v>1710352.35</v>
      </c>
      <c r="R49" s="50">
        <v>695446.85</v>
      </c>
      <c r="S49" s="51" t="s">
        <v>1664</v>
      </c>
      <c r="T49" s="50">
        <v>41512246.08</v>
      </c>
      <c r="U49" s="49" t="s">
        <v>236</v>
      </c>
      <c r="V49" s="47" t="s">
        <v>1665</v>
      </c>
      <c r="W49" s="9">
        <f t="shared" si="0"/>
        <v>1412</v>
      </c>
    </row>
    <row r="50" spans="1:23" s="10" customFormat="1" ht="200.25" customHeight="1">
      <c r="A50" s="8">
        <v>6</v>
      </c>
      <c r="B50" s="52" t="s">
        <v>104</v>
      </c>
      <c r="C50" s="52" t="s">
        <v>102</v>
      </c>
      <c r="D50" s="52" t="s">
        <v>196</v>
      </c>
      <c r="E50" s="45">
        <v>1</v>
      </c>
      <c r="F50" s="46" t="s">
        <v>428</v>
      </c>
      <c r="G50" s="47" t="s">
        <v>269</v>
      </c>
      <c r="H50" s="47" t="s">
        <v>524</v>
      </c>
      <c r="I50" s="48" t="s">
        <v>98</v>
      </c>
      <c r="J50" s="49" t="s">
        <v>97</v>
      </c>
      <c r="K50" s="49" t="s">
        <v>96</v>
      </c>
      <c r="L50" s="49" t="s">
        <v>233</v>
      </c>
      <c r="M50" s="49" t="s">
        <v>393</v>
      </c>
      <c r="N50" s="49" t="s">
        <v>801</v>
      </c>
      <c r="O50" s="50">
        <v>62675081.66</v>
      </c>
      <c r="P50" s="50">
        <v>0</v>
      </c>
      <c r="Q50" s="50">
        <v>2375738.83</v>
      </c>
      <c r="R50" s="50">
        <v>1832224.91</v>
      </c>
      <c r="S50" s="51" t="s">
        <v>1666</v>
      </c>
      <c r="T50" s="50">
        <v>63218595.58</v>
      </c>
      <c r="U50" s="49" t="s">
        <v>236</v>
      </c>
      <c r="V50" s="47" t="s">
        <v>1667</v>
      </c>
      <c r="W50" s="9">
        <f t="shared" si="0"/>
        <v>1456</v>
      </c>
    </row>
    <row r="51" spans="1:23" s="10" customFormat="1" ht="238.5" customHeight="1">
      <c r="A51" s="8">
        <v>6</v>
      </c>
      <c r="B51" s="52" t="s">
        <v>104</v>
      </c>
      <c r="C51" s="52" t="s">
        <v>102</v>
      </c>
      <c r="D51" s="52" t="s">
        <v>196</v>
      </c>
      <c r="E51" s="45">
        <v>1</v>
      </c>
      <c r="F51" s="46" t="s">
        <v>391</v>
      </c>
      <c r="G51" s="47" t="s">
        <v>33</v>
      </c>
      <c r="H51" s="47" t="s">
        <v>524</v>
      </c>
      <c r="I51" s="48" t="s">
        <v>32</v>
      </c>
      <c r="J51" s="49" t="s">
        <v>31</v>
      </c>
      <c r="K51" s="49" t="s">
        <v>478</v>
      </c>
      <c r="L51" s="49" t="s">
        <v>233</v>
      </c>
      <c r="M51" s="49" t="s">
        <v>665</v>
      </c>
      <c r="N51" s="49" t="s">
        <v>235</v>
      </c>
      <c r="O51" s="50">
        <v>20010653.16</v>
      </c>
      <c r="P51" s="50">
        <v>0</v>
      </c>
      <c r="Q51" s="50">
        <v>777966.18</v>
      </c>
      <c r="R51" s="50">
        <v>771152.35</v>
      </c>
      <c r="S51" s="51" t="s">
        <v>1081</v>
      </c>
      <c r="T51" s="50">
        <v>20017833.33</v>
      </c>
      <c r="U51" s="49" t="s">
        <v>683</v>
      </c>
      <c r="V51" s="47" t="s">
        <v>1023</v>
      </c>
      <c r="W51" s="9">
        <f t="shared" si="0"/>
        <v>1457</v>
      </c>
    </row>
    <row r="52" spans="1:23" s="10" customFormat="1" ht="192" customHeight="1">
      <c r="A52" s="8">
        <v>6</v>
      </c>
      <c r="B52" s="52" t="s">
        <v>104</v>
      </c>
      <c r="C52" s="52" t="s">
        <v>102</v>
      </c>
      <c r="D52" s="52" t="s">
        <v>196</v>
      </c>
      <c r="E52" s="45">
        <v>1</v>
      </c>
      <c r="F52" s="46" t="s">
        <v>575</v>
      </c>
      <c r="G52" s="47" t="s">
        <v>576</v>
      </c>
      <c r="H52" s="47" t="s">
        <v>524</v>
      </c>
      <c r="I52" s="48" t="s">
        <v>577</v>
      </c>
      <c r="J52" s="49" t="s">
        <v>913</v>
      </c>
      <c r="K52" s="49" t="s">
        <v>479</v>
      </c>
      <c r="L52" s="49" t="s">
        <v>233</v>
      </c>
      <c r="M52" s="49" t="s">
        <v>665</v>
      </c>
      <c r="N52" s="49" t="s">
        <v>235</v>
      </c>
      <c r="O52" s="50">
        <v>8591849.57</v>
      </c>
      <c r="P52" s="50">
        <v>0</v>
      </c>
      <c r="Q52" s="50">
        <v>288020.99</v>
      </c>
      <c r="R52" s="50">
        <v>793882.53</v>
      </c>
      <c r="S52" s="51" t="s">
        <v>1365</v>
      </c>
      <c r="T52" s="50">
        <v>8085988.03</v>
      </c>
      <c r="U52" s="49" t="s">
        <v>236</v>
      </c>
      <c r="V52" s="47" t="s">
        <v>1366</v>
      </c>
      <c r="W52" s="9">
        <f t="shared" si="0"/>
        <v>1385</v>
      </c>
    </row>
    <row r="53" spans="1:23" s="10" customFormat="1" ht="269.25" customHeight="1">
      <c r="A53" s="8">
        <v>6</v>
      </c>
      <c r="B53" s="52" t="s">
        <v>104</v>
      </c>
      <c r="C53" s="52" t="s">
        <v>102</v>
      </c>
      <c r="D53" s="52" t="s">
        <v>196</v>
      </c>
      <c r="E53" s="45">
        <v>1</v>
      </c>
      <c r="F53" s="46" t="s">
        <v>578</v>
      </c>
      <c r="G53" s="47" t="s">
        <v>579</v>
      </c>
      <c r="H53" s="47" t="s">
        <v>524</v>
      </c>
      <c r="I53" s="48">
        <v>20020671001239</v>
      </c>
      <c r="J53" s="49" t="s">
        <v>580</v>
      </c>
      <c r="K53" s="49" t="s">
        <v>581</v>
      </c>
      <c r="L53" s="49" t="s">
        <v>233</v>
      </c>
      <c r="M53" s="49" t="s">
        <v>234</v>
      </c>
      <c r="N53" s="49" t="s">
        <v>670</v>
      </c>
      <c r="O53" s="50">
        <v>2090121452.86</v>
      </c>
      <c r="P53" s="50">
        <v>803664904.88</v>
      </c>
      <c r="Q53" s="50">
        <v>86814900.74</v>
      </c>
      <c r="R53" s="50">
        <v>893242252.31</v>
      </c>
      <c r="S53" s="51" t="s">
        <v>1668</v>
      </c>
      <c r="T53" s="50">
        <v>2087359006.17</v>
      </c>
      <c r="U53" s="49" t="s">
        <v>236</v>
      </c>
      <c r="V53" s="47" t="s">
        <v>1396</v>
      </c>
      <c r="W53" s="9">
        <f t="shared" si="0"/>
        <v>1239</v>
      </c>
    </row>
    <row r="54" spans="1:23" s="10" customFormat="1" ht="276" customHeight="1">
      <c r="A54" s="8">
        <v>6</v>
      </c>
      <c r="B54" s="52" t="s">
        <v>104</v>
      </c>
      <c r="C54" s="52" t="s">
        <v>102</v>
      </c>
      <c r="D54" s="52" t="s">
        <v>196</v>
      </c>
      <c r="E54" s="45">
        <v>1</v>
      </c>
      <c r="F54" s="46" t="s">
        <v>578</v>
      </c>
      <c r="G54" s="47" t="s">
        <v>579</v>
      </c>
      <c r="H54" s="47" t="s">
        <v>524</v>
      </c>
      <c r="I54" s="48">
        <v>20040630001369</v>
      </c>
      <c r="J54" s="49" t="s">
        <v>521</v>
      </c>
      <c r="K54" s="49" t="s">
        <v>582</v>
      </c>
      <c r="L54" s="49" t="s">
        <v>233</v>
      </c>
      <c r="M54" s="49" t="s">
        <v>234</v>
      </c>
      <c r="N54" s="49" t="s">
        <v>670</v>
      </c>
      <c r="O54" s="50">
        <v>22590222382.08</v>
      </c>
      <c r="P54" s="50">
        <v>16423861352.96</v>
      </c>
      <c r="Q54" s="50">
        <v>1095410267.44</v>
      </c>
      <c r="R54" s="50">
        <v>9949892168.81</v>
      </c>
      <c r="S54" s="51" t="s">
        <v>1669</v>
      </c>
      <c r="T54" s="50">
        <v>30159601833.67</v>
      </c>
      <c r="U54" s="49" t="s">
        <v>236</v>
      </c>
      <c r="V54" s="47" t="s">
        <v>1397</v>
      </c>
      <c r="W54" s="9">
        <f t="shared" si="0"/>
        <v>1369</v>
      </c>
    </row>
    <row r="55" spans="1:23" s="10" customFormat="1" ht="142.5" customHeight="1">
      <c r="A55" s="8">
        <v>6</v>
      </c>
      <c r="B55" s="52" t="s">
        <v>104</v>
      </c>
      <c r="C55" s="52" t="s">
        <v>102</v>
      </c>
      <c r="D55" s="52" t="s">
        <v>196</v>
      </c>
      <c r="E55" s="45">
        <v>1</v>
      </c>
      <c r="F55" s="46" t="s">
        <v>583</v>
      </c>
      <c r="G55" s="47" t="s">
        <v>584</v>
      </c>
      <c r="H55" s="47" t="s">
        <v>584</v>
      </c>
      <c r="I55" s="48" t="s">
        <v>585</v>
      </c>
      <c r="J55" s="49" t="s">
        <v>586</v>
      </c>
      <c r="K55" s="49" t="s">
        <v>587</v>
      </c>
      <c r="L55" s="49" t="s">
        <v>233</v>
      </c>
      <c r="M55" s="49" t="s">
        <v>588</v>
      </c>
      <c r="N55" s="49" t="s">
        <v>675</v>
      </c>
      <c r="O55" s="50">
        <v>41326181.76</v>
      </c>
      <c r="P55" s="50">
        <v>7216457.56</v>
      </c>
      <c r="Q55" s="50">
        <v>1260735.38</v>
      </c>
      <c r="R55" s="50">
        <v>10391570.05</v>
      </c>
      <c r="S55" s="51" t="s">
        <v>1367</v>
      </c>
      <c r="T55" s="50">
        <v>38158646.77</v>
      </c>
      <c r="U55" s="49" t="s">
        <v>683</v>
      </c>
      <c r="V55" s="47" t="s">
        <v>1204</v>
      </c>
      <c r="W55" s="9">
        <f t="shared" si="0"/>
        <v>165</v>
      </c>
    </row>
    <row r="56" spans="1:23" s="10" customFormat="1" ht="142.5" customHeight="1">
      <c r="A56" s="8">
        <v>6</v>
      </c>
      <c r="B56" s="52" t="s">
        <v>104</v>
      </c>
      <c r="C56" s="52" t="s">
        <v>102</v>
      </c>
      <c r="D56" s="52" t="s">
        <v>196</v>
      </c>
      <c r="E56" s="45">
        <v>1</v>
      </c>
      <c r="F56" s="46" t="s">
        <v>583</v>
      </c>
      <c r="G56" s="47" t="s">
        <v>584</v>
      </c>
      <c r="H56" s="47" t="s">
        <v>584</v>
      </c>
      <c r="I56" s="48" t="s">
        <v>589</v>
      </c>
      <c r="J56" s="49" t="s">
        <v>590</v>
      </c>
      <c r="K56" s="49" t="s">
        <v>187</v>
      </c>
      <c r="L56" s="49" t="s">
        <v>233</v>
      </c>
      <c r="M56" s="49" t="s">
        <v>588</v>
      </c>
      <c r="N56" s="49" t="s">
        <v>675</v>
      </c>
      <c r="O56" s="50">
        <v>16842567.86</v>
      </c>
      <c r="P56" s="50">
        <v>93690.5</v>
      </c>
      <c r="Q56" s="50">
        <v>0</v>
      </c>
      <c r="R56" s="50">
        <v>806756.07</v>
      </c>
      <c r="S56" s="51" t="s">
        <v>1499</v>
      </c>
      <c r="T56" s="50">
        <v>16701833.81</v>
      </c>
      <c r="U56" s="49" t="s">
        <v>683</v>
      </c>
      <c r="V56" s="47" t="s">
        <v>1368</v>
      </c>
      <c r="W56" s="9">
        <f t="shared" si="0"/>
        <v>174</v>
      </c>
    </row>
    <row r="57" spans="1:23" s="10" customFormat="1" ht="180.75" customHeight="1">
      <c r="A57" s="8">
        <v>6</v>
      </c>
      <c r="B57" s="52" t="s">
        <v>104</v>
      </c>
      <c r="C57" s="52" t="s">
        <v>102</v>
      </c>
      <c r="D57" s="52" t="s">
        <v>196</v>
      </c>
      <c r="E57" s="45">
        <v>1</v>
      </c>
      <c r="F57" s="46" t="s">
        <v>583</v>
      </c>
      <c r="G57" s="47" t="s">
        <v>584</v>
      </c>
      <c r="H57" s="47" t="s">
        <v>584</v>
      </c>
      <c r="I57" s="48" t="s">
        <v>29</v>
      </c>
      <c r="J57" s="49" t="s">
        <v>352</v>
      </c>
      <c r="K57" s="49" t="s">
        <v>485</v>
      </c>
      <c r="L57" s="49" t="s">
        <v>233</v>
      </c>
      <c r="M57" s="49" t="s">
        <v>588</v>
      </c>
      <c r="N57" s="49" t="s">
        <v>353</v>
      </c>
      <c r="O57" s="50">
        <v>10866332137.5</v>
      </c>
      <c r="P57" s="50">
        <v>729665659.02</v>
      </c>
      <c r="Q57" s="50">
        <v>502919625.44</v>
      </c>
      <c r="R57" s="50">
        <v>700490682.97</v>
      </c>
      <c r="S57" s="51" t="s">
        <v>1544</v>
      </c>
      <c r="T57" s="50">
        <v>11399737638.99</v>
      </c>
      <c r="U57" s="49" t="s">
        <v>683</v>
      </c>
      <c r="V57" s="47" t="s">
        <v>1205</v>
      </c>
      <c r="W57" s="9">
        <f t="shared" si="0"/>
        <v>907</v>
      </c>
    </row>
    <row r="58" spans="1:23" s="10" customFormat="1" ht="142.5" customHeight="1">
      <c r="A58" s="8">
        <v>6</v>
      </c>
      <c r="B58" s="52" t="s">
        <v>104</v>
      </c>
      <c r="C58" s="52" t="s">
        <v>102</v>
      </c>
      <c r="D58" s="52" t="s">
        <v>196</v>
      </c>
      <c r="E58" s="45">
        <v>1</v>
      </c>
      <c r="F58" s="46" t="s">
        <v>583</v>
      </c>
      <c r="G58" s="47" t="s">
        <v>584</v>
      </c>
      <c r="H58" s="47" t="s">
        <v>584</v>
      </c>
      <c r="I58" s="48" t="s">
        <v>48</v>
      </c>
      <c r="J58" s="49" t="s">
        <v>49</v>
      </c>
      <c r="K58" s="49" t="s">
        <v>183</v>
      </c>
      <c r="L58" s="49" t="s">
        <v>233</v>
      </c>
      <c r="M58" s="49" t="s">
        <v>588</v>
      </c>
      <c r="N58" s="49" t="s">
        <v>235</v>
      </c>
      <c r="O58" s="50">
        <v>120688788.52</v>
      </c>
      <c r="P58" s="50">
        <v>100224713</v>
      </c>
      <c r="Q58" s="50">
        <v>6518516.69</v>
      </c>
      <c r="R58" s="50">
        <v>1147423.3</v>
      </c>
      <c r="S58" s="51" t="s">
        <v>1543</v>
      </c>
      <c r="T58" s="50">
        <v>226284594.91</v>
      </c>
      <c r="U58" s="49" t="s">
        <v>683</v>
      </c>
      <c r="V58" s="47" t="s">
        <v>1480</v>
      </c>
      <c r="W58" s="9">
        <f t="shared" si="0"/>
        <v>1312</v>
      </c>
    </row>
    <row r="59" spans="1:23" s="10" customFormat="1" ht="142.5" customHeight="1">
      <c r="A59" s="8">
        <v>6</v>
      </c>
      <c r="B59" s="52" t="s">
        <v>104</v>
      </c>
      <c r="C59" s="52" t="s">
        <v>102</v>
      </c>
      <c r="D59" s="52" t="s">
        <v>196</v>
      </c>
      <c r="E59" s="45">
        <v>1</v>
      </c>
      <c r="F59" s="46" t="s">
        <v>583</v>
      </c>
      <c r="G59" s="47" t="s">
        <v>584</v>
      </c>
      <c r="H59" s="47" t="s">
        <v>584</v>
      </c>
      <c r="I59" s="48" t="s">
        <v>51</v>
      </c>
      <c r="J59" s="49" t="s">
        <v>52</v>
      </c>
      <c r="K59" s="49" t="s">
        <v>184</v>
      </c>
      <c r="L59" s="49" t="s">
        <v>233</v>
      </c>
      <c r="M59" s="49" t="s">
        <v>588</v>
      </c>
      <c r="N59" s="49" t="s">
        <v>235</v>
      </c>
      <c r="O59" s="50">
        <v>1937669766.61</v>
      </c>
      <c r="P59" s="50">
        <v>1639988.62</v>
      </c>
      <c r="Q59" s="50">
        <v>5319642.8</v>
      </c>
      <c r="R59" s="50">
        <v>443671</v>
      </c>
      <c r="S59" s="51" t="s">
        <v>1670</v>
      </c>
      <c r="T59" s="50">
        <v>2321828028.94</v>
      </c>
      <c r="U59" s="49" t="s">
        <v>683</v>
      </c>
      <c r="V59" s="47" t="s">
        <v>1302</v>
      </c>
      <c r="W59" s="9">
        <f t="shared" si="0"/>
        <v>1410</v>
      </c>
    </row>
    <row r="60" spans="1:23" s="10" customFormat="1" ht="142.5" customHeight="1">
      <c r="A60" s="8">
        <v>6</v>
      </c>
      <c r="B60" s="52" t="s">
        <v>104</v>
      </c>
      <c r="C60" s="52" t="s">
        <v>102</v>
      </c>
      <c r="D60" s="52" t="s">
        <v>196</v>
      </c>
      <c r="E60" s="45">
        <v>1</v>
      </c>
      <c r="F60" s="46" t="s">
        <v>583</v>
      </c>
      <c r="G60" s="47" t="s">
        <v>584</v>
      </c>
      <c r="H60" s="47" t="s">
        <v>584</v>
      </c>
      <c r="I60" s="48" t="s">
        <v>199</v>
      </c>
      <c r="J60" s="49" t="s">
        <v>198</v>
      </c>
      <c r="K60" s="49" t="s">
        <v>185</v>
      </c>
      <c r="L60" s="49" t="s">
        <v>233</v>
      </c>
      <c r="M60" s="49" t="s">
        <v>588</v>
      </c>
      <c r="N60" s="49" t="s">
        <v>235</v>
      </c>
      <c r="O60" s="50">
        <v>5905053.9</v>
      </c>
      <c r="P60" s="50">
        <v>872198.03</v>
      </c>
      <c r="Q60" s="50">
        <v>24467.36</v>
      </c>
      <c r="R60" s="50">
        <v>417860.65</v>
      </c>
      <c r="S60" s="51" t="s">
        <v>1584</v>
      </c>
      <c r="T60" s="50">
        <v>6640157.5</v>
      </c>
      <c r="U60" s="49" t="s">
        <v>683</v>
      </c>
      <c r="V60" s="47" t="s">
        <v>1500</v>
      </c>
      <c r="W60" s="9">
        <f t="shared" si="0"/>
        <v>1461</v>
      </c>
    </row>
    <row r="61" spans="1:23" s="10" customFormat="1" ht="142.5" customHeight="1">
      <c r="A61" s="8">
        <v>6</v>
      </c>
      <c r="B61" s="52" t="s">
        <v>104</v>
      </c>
      <c r="C61" s="52" t="s">
        <v>102</v>
      </c>
      <c r="D61" s="52" t="s">
        <v>196</v>
      </c>
      <c r="E61" s="45">
        <v>1</v>
      </c>
      <c r="F61" s="46" t="s">
        <v>583</v>
      </c>
      <c r="G61" s="47" t="s">
        <v>584</v>
      </c>
      <c r="H61" s="47" t="s">
        <v>584</v>
      </c>
      <c r="I61" s="48" t="s">
        <v>197</v>
      </c>
      <c r="J61" s="49" t="s">
        <v>728</v>
      </c>
      <c r="K61" s="49" t="s">
        <v>186</v>
      </c>
      <c r="L61" s="49" t="s">
        <v>233</v>
      </c>
      <c r="M61" s="49" t="s">
        <v>588</v>
      </c>
      <c r="N61" s="49" t="s">
        <v>353</v>
      </c>
      <c r="O61" s="50">
        <v>223330989.52</v>
      </c>
      <c r="P61" s="50">
        <v>2214322.56</v>
      </c>
      <c r="Q61" s="50">
        <v>9660875.37</v>
      </c>
      <c r="R61" s="50">
        <v>0</v>
      </c>
      <c r="S61" s="51" t="s">
        <v>1545</v>
      </c>
      <c r="T61" s="50">
        <v>235206187.45</v>
      </c>
      <c r="U61" s="49" t="s">
        <v>683</v>
      </c>
      <c r="V61" s="47" t="s">
        <v>1398</v>
      </c>
      <c r="W61" s="9">
        <f t="shared" si="0"/>
        <v>1464</v>
      </c>
    </row>
    <row r="62" spans="1:23" s="10" customFormat="1" ht="142.5" customHeight="1">
      <c r="A62" s="8">
        <v>6</v>
      </c>
      <c r="B62" s="52" t="s">
        <v>104</v>
      </c>
      <c r="C62" s="52" t="s">
        <v>102</v>
      </c>
      <c r="D62" s="52" t="s">
        <v>196</v>
      </c>
      <c r="E62" s="45">
        <v>1</v>
      </c>
      <c r="F62" s="46" t="s">
        <v>583</v>
      </c>
      <c r="G62" s="47" t="s">
        <v>584</v>
      </c>
      <c r="H62" s="47" t="s">
        <v>584</v>
      </c>
      <c r="I62" s="48" t="s">
        <v>205</v>
      </c>
      <c r="J62" s="49" t="s">
        <v>206</v>
      </c>
      <c r="K62" s="49" t="s">
        <v>207</v>
      </c>
      <c r="L62" s="49" t="s">
        <v>233</v>
      </c>
      <c r="M62" s="49" t="s">
        <v>588</v>
      </c>
      <c r="N62" s="49" t="s">
        <v>801</v>
      </c>
      <c r="O62" s="50">
        <v>2710934243.61</v>
      </c>
      <c r="P62" s="50">
        <v>110259917.56</v>
      </c>
      <c r="Q62" s="50">
        <v>154588916.84</v>
      </c>
      <c r="R62" s="50">
        <v>204559389.77</v>
      </c>
      <c r="S62" s="51" t="s">
        <v>1501</v>
      </c>
      <c r="T62" s="50">
        <v>2771223688.24</v>
      </c>
      <c r="U62" s="49" t="s">
        <v>683</v>
      </c>
      <c r="V62" s="47" t="s">
        <v>1671</v>
      </c>
      <c r="W62" s="9">
        <f t="shared" si="0"/>
        <v>1511</v>
      </c>
    </row>
    <row r="63" spans="1:23" s="10" customFormat="1" ht="142.5" customHeight="1">
      <c r="A63" s="8">
        <v>6</v>
      </c>
      <c r="B63" s="52" t="s">
        <v>104</v>
      </c>
      <c r="C63" s="52" t="s">
        <v>102</v>
      </c>
      <c r="D63" s="52" t="s">
        <v>196</v>
      </c>
      <c r="E63" s="45">
        <v>1</v>
      </c>
      <c r="F63" s="46" t="s">
        <v>678</v>
      </c>
      <c r="G63" s="47" t="s">
        <v>53</v>
      </c>
      <c r="H63" s="47" t="s">
        <v>53</v>
      </c>
      <c r="I63" s="48" t="s">
        <v>514</v>
      </c>
      <c r="J63" s="49" t="s">
        <v>515</v>
      </c>
      <c r="K63" s="49" t="s">
        <v>898</v>
      </c>
      <c r="L63" s="49" t="s">
        <v>233</v>
      </c>
      <c r="M63" s="49" t="s">
        <v>682</v>
      </c>
      <c r="N63" s="49" t="s">
        <v>235</v>
      </c>
      <c r="O63" s="50">
        <v>15351.46</v>
      </c>
      <c r="P63" s="50">
        <v>0</v>
      </c>
      <c r="Q63" s="50">
        <v>650.94</v>
      </c>
      <c r="R63" s="50">
        <v>77.64</v>
      </c>
      <c r="S63" s="51" t="s">
        <v>1481</v>
      </c>
      <c r="T63" s="50">
        <v>15924.76</v>
      </c>
      <c r="U63" s="49" t="s">
        <v>236</v>
      </c>
      <c r="V63" s="47" t="s">
        <v>1024</v>
      </c>
      <c r="W63" s="9">
        <f aca="true" t="shared" si="1" ref="W63:W89">IF(OR(LEFT(I63)="7",LEFT(I63,1)="8"),VALUE(RIGHT(I63,3)),VALUE(RIGHT(I63,4)))</f>
        <v>196</v>
      </c>
    </row>
    <row r="64" spans="1:23" s="10" customFormat="1" ht="179.25" customHeight="1">
      <c r="A64" s="8">
        <v>6</v>
      </c>
      <c r="B64" s="52" t="s">
        <v>104</v>
      </c>
      <c r="C64" s="52" t="s">
        <v>102</v>
      </c>
      <c r="D64" s="52" t="s">
        <v>196</v>
      </c>
      <c r="E64" s="45">
        <v>1</v>
      </c>
      <c r="F64" s="46" t="s">
        <v>678</v>
      </c>
      <c r="G64" s="47" t="s">
        <v>53</v>
      </c>
      <c r="H64" s="47" t="s">
        <v>53</v>
      </c>
      <c r="I64" s="54" t="s">
        <v>790</v>
      </c>
      <c r="J64" s="49" t="s">
        <v>264</v>
      </c>
      <c r="K64" s="49" t="s">
        <v>836</v>
      </c>
      <c r="L64" s="49" t="s">
        <v>233</v>
      </c>
      <c r="M64" s="49" t="s">
        <v>682</v>
      </c>
      <c r="N64" s="49" t="s">
        <v>670</v>
      </c>
      <c r="O64" s="50">
        <v>48387882018.88</v>
      </c>
      <c r="P64" s="50">
        <v>29819394867.27</v>
      </c>
      <c r="Q64" s="50">
        <v>1804005785.53</v>
      </c>
      <c r="R64" s="50">
        <v>56169645311.82</v>
      </c>
      <c r="S64" s="51" t="s">
        <v>1672</v>
      </c>
      <c r="T64" s="50">
        <v>23841637359.86</v>
      </c>
      <c r="U64" s="50" t="s">
        <v>236</v>
      </c>
      <c r="V64" s="50" t="s">
        <v>1673</v>
      </c>
      <c r="W64" s="50">
        <f t="shared" si="1"/>
        <v>362</v>
      </c>
    </row>
    <row r="65" spans="1:23" s="10" customFormat="1" ht="154.5" customHeight="1">
      <c r="A65" s="8">
        <v>6</v>
      </c>
      <c r="B65" s="52" t="s">
        <v>104</v>
      </c>
      <c r="C65" s="52" t="s">
        <v>102</v>
      </c>
      <c r="D65" s="52" t="s">
        <v>196</v>
      </c>
      <c r="E65" s="45">
        <v>1</v>
      </c>
      <c r="F65" s="46" t="s">
        <v>678</v>
      </c>
      <c r="G65" s="47" t="s">
        <v>53</v>
      </c>
      <c r="H65" s="47" t="s">
        <v>53</v>
      </c>
      <c r="I65" s="48" t="s">
        <v>899</v>
      </c>
      <c r="J65" s="49" t="s">
        <v>900</v>
      </c>
      <c r="K65" s="49" t="s">
        <v>381</v>
      </c>
      <c r="L65" s="49" t="s">
        <v>233</v>
      </c>
      <c r="M65" s="49" t="s">
        <v>682</v>
      </c>
      <c r="N65" s="49" t="s">
        <v>353</v>
      </c>
      <c r="O65" s="50">
        <v>19153407303.2</v>
      </c>
      <c r="P65" s="50">
        <v>569246316.9</v>
      </c>
      <c r="Q65" s="50">
        <v>930160364.22</v>
      </c>
      <c r="R65" s="50">
        <v>1115130753.21</v>
      </c>
      <c r="S65" s="51" t="s">
        <v>1275</v>
      </c>
      <c r="T65" s="50">
        <v>19537683231.11</v>
      </c>
      <c r="U65" s="49" t="s">
        <v>236</v>
      </c>
      <c r="V65" s="47" t="s">
        <v>1276</v>
      </c>
      <c r="W65" s="9">
        <f t="shared" si="1"/>
        <v>1356</v>
      </c>
    </row>
    <row r="66" spans="1:23" s="10" customFormat="1" ht="176.25" customHeight="1">
      <c r="A66" s="8">
        <v>6</v>
      </c>
      <c r="B66" s="52" t="s">
        <v>104</v>
      </c>
      <c r="C66" s="52" t="s">
        <v>102</v>
      </c>
      <c r="D66" s="52" t="s">
        <v>196</v>
      </c>
      <c r="E66" s="45">
        <v>1</v>
      </c>
      <c r="F66" s="46" t="s">
        <v>678</v>
      </c>
      <c r="G66" s="47" t="s">
        <v>53</v>
      </c>
      <c r="H66" s="47" t="s">
        <v>53</v>
      </c>
      <c r="I66" s="48" t="s">
        <v>1153</v>
      </c>
      <c r="J66" s="49" t="s">
        <v>1154</v>
      </c>
      <c r="K66" s="49" t="s">
        <v>1155</v>
      </c>
      <c r="L66" s="49" t="s">
        <v>233</v>
      </c>
      <c r="M66" s="49" t="s">
        <v>682</v>
      </c>
      <c r="N66" s="49" t="s">
        <v>353</v>
      </c>
      <c r="O66" s="50">
        <v>270385036.52</v>
      </c>
      <c r="P66" s="50">
        <v>139577981.99</v>
      </c>
      <c r="Q66" s="50">
        <v>17135298.21</v>
      </c>
      <c r="R66" s="50">
        <v>8416324.2</v>
      </c>
      <c r="S66" s="51" t="s">
        <v>1502</v>
      </c>
      <c r="T66" s="50">
        <v>418681992.52</v>
      </c>
      <c r="U66" s="49" t="s">
        <v>236</v>
      </c>
      <c r="V66" s="47" t="s">
        <v>1421</v>
      </c>
      <c r="W66" s="9">
        <f t="shared" si="1"/>
        <v>1556</v>
      </c>
    </row>
    <row r="67" spans="1:23" s="10" customFormat="1" ht="180.75" customHeight="1">
      <c r="A67" s="8">
        <v>6</v>
      </c>
      <c r="B67" s="52" t="s">
        <v>104</v>
      </c>
      <c r="C67" s="52" t="s">
        <v>102</v>
      </c>
      <c r="D67" s="52" t="s">
        <v>196</v>
      </c>
      <c r="E67" s="45">
        <v>1</v>
      </c>
      <c r="F67" s="46" t="s">
        <v>678</v>
      </c>
      <c r="G67" s="47" t="s">
        <v>53</v>
      </c>
      <c r="H67" s="47" t="s">
        <v>53</v>
      </c>
      <c r="I67" s="48" t="s">
        <v>1255</v>
      </c>
      <c r="J67" s="49" t="s">
        <v>1256</v>
      </c>
      <c r="K67" s="49" t="s">
        <v>1257</v>
      </c>
      <c r="L67" s="49" t="s">
        <v>233</v>
      </c>
      <c r="M67" s="49" t="s">
        <v>682</v>
      </c>
      <c r="N67" s="49" t="s">
        <v>235</v>
      </c>
      <c r="O67" s="50">
        <v>213538026.83</v>
      </c>
      <c r="P67" s="50">
        <v>42810000</v>
      </c>
      <c r="Q67" s="50">
        <v>7745844.82</v>
      </c>
      <c r="R67" s="50">
        <v>115127709.54</v>
      </c>
      <c r="S67" s="51" t="s">
        <v>1311</v>
      </c>
      <c r="T67" s="50">
        <v>148966162.11</v>
      </c>
      <c r="U67" s="49" t="s">
        <v>236</v>
      </c>
      <c r="V67" s="47" t="s">
        <v>1369</v>
      </c>
      <c r="W67" s="9">
        <f t="shared" si="1"/>
        <v>1571</v>
      </c>
    </row>
    <row r="68" spans="1:23" s="10" customFormat="1" ht="142.5" customHeight="1">
      <c r="A68" s="8">
        <v>6</v>
      </c>
      <c r="B68" s="52" t="s">
        <v>104</v>
      </c>
      <c r="C68" s="52" t="s">
        <v>102</v>
      </c>
      <c r="D68" s="52" t="s">
        <v>196</v>
      </c>
      <c r="E68" s="45">
        <v>1</v>
      </c>
      <c r="F68" s="46" t="s">
        <v>857</v>
      </c>
      <c r="G68" s="47" t="s">
        <v>858</v>
      </c>
      <c r="H68" s="47" t="s">
        <v>858</v>
      </c>
      <c r="I68" s="48" t="s">
        <v>394</v>
      </c>
      <c r="J68" s="49" t="s">
        <v>395</v>
      </c>
      <c r="K68" s="49" t="s">
        <v>396</v>
      </c>
      <c r="L68" s="49" t="s">
        <v>233</v>
      </c>
      <c r="M68" s="49" t="s">
        <v>393</v>
      </c>
      <c r="N68" s="49" t="s">
        <v>353</v>
      </c>
      <c r="O68" s="50">
        <v>898602763.8</v>
      </c>
      <c r="P68" s="50">
        <v>135281178</v>
      </c>
      <c r="Q68" s="50">
        <v>57503726.21</v>
      </c>
      <c r="R68" s="50">
        <v>35733213.03</v>
      </c>
      <c r="S68" s="51" t="s">
        <v>1082</v>
      </c>
      <c r="T68" s="50">
        <v>1055654454.98</v>
      </c>
      <c r="U68" s="49" t="s">
        <v>236</v>
      </c>
      <c r="V68" s="47" t="s">
        <v>1025</v>
      </c>
      <c r="W68" s="9">
        <f t="shared" si="1"/>
        <v>1398</v>
      </c>
    </row>
    <row r="69" spans="1:23" s="10" customFormat="1" ht="204" customHeight="1">
      <c r="A69" s="8">
        <v>6</v>
      </c>
      <c r="B69" s="52" t="s">
        <v>104</v>
      </c>
      <c r="C69" s="52" t="s">
        <v>102</v>
      </c>
      <c r="D69" s="52" t="s">
        <v>196</v>
      </c>
      <c r="E69" s="45">
        <v>1</v>
      </c>
      <c r="F69" s="46" t="s">
        <v>1182</v>
      </c>
      <c r="G69" s="47" t="s">
        <v>1183</v>
      </c>
      <c r="H69" s="47" t="s">
        <v>1183</v>
      </c>
      <c r="I69" s="54" t="s">
        <v>1184</v>
      </c>
      <c r="J69" s="49" t="s">
        <v>1185</v>
      </c>
      <c r="K69" s="49" t="s">
        <v>1186</v>
      </c>
      <c r="L69" s="49" t="s">
        <v>710</v>
      </c>
      <c r="M69" s="49" t="s">
        <v>813</v>
      </c>
      <c r="N69" s="49" t="s">
        <v>353</v>
      </c>
      <c r="O69" s="50">
        <v>15430843628</v>
      </c>
      <c r="P69" s="50">
        <v>547000000</v>
      </c>
      <c r="Q69" s="50">
        <v>878863876.53</v>
      </c>
      <c r="R69" s="50">
        <v>1110940221.69</v>
      </c>
      <c r="S69" s="51" t="s">
        <v>1187</v>
      </c>
      <c r="T69" s="50">
        <v>15745767282.84</v>
      </c>
      <c r="U69" s="49" t="s">
        <v>683</v>
      </c>
      <c r="V69" s="47" t="s">
        <v>1503</v>
      </c>
      <c r="W69" s="9">
        <f t="shared" si="1"/>
        <v>1559</v>
      </c>
    </row>
    <row r="70" spans="1:23" s="10" customFormat="1" ht="142.5" customHeight="1">
      <c r="A70" s="8">
        <v>6</v>
      </c>
      <c r="B70" s="52" t="s">
        <v>104</v>
      </c>
      <c r="C70" s="52" t="s">
        <v>102</v>
      </c>
      <c r="D70" s="52" t="s">
        <v>196</v>
      </c>
      <c r="E70" s="45">
        <v>1</v>
      </c>
      <c r="F70" s="46" t="s">
        <v>403</v>
      </c>
      <c r="G70" s="47" t="s">
        <v>404</v>
      </c>
      <c r="H70" s="47" t="s">
        <v>404</v>
      </c>
      <c r="I70" s="48" t="s">
        <v>405</v>
      </c>
      <c r="J70" s="49" t="s">
        <v>522</v>
      </c>
      <c r="K70" s="49" t="s">
        <v>1303</v>
      </c>
      <c r="L70" s="49" t="s">
        <v>233</v>
      </c>
      <c r="M70" s="49" t="s">
        <v>234</v>
      </c>
      <c r="N70" s="49" t="s">
        <v>235</v>
      </c>
      <c r="O70" s="50">
        <v>1868104.51</v>
      </c>
      <c r="P70" s="50">
        <v>0</v>
      </c>
      <c r="Q70" s="50">
        <v>78050.52</v>
      </c>
      <c r="R70" s="50">
        <v>0</v>
      </c>
      <c r="S70" s="51" t="s">
        <v>1674</v>
      </c>
      <c r="T70" s="50">
        <v>1946155.03</v>
      </c>
      <c r="U70" s="49" t="s">
        <v>236</v>
      </c>
      <c r="V70" s="47" t="s">
        <v>1675</v>
      </c>
      <c r="W70" s="9">
        <f t="shared" si="1"/>
        <v>1225</v>
      </c>
    </row>
    <row r="71" spans="1:23" s="10" customFormat="1" ht="142.5" customHeight="1">
      <c r="A71" s="8">
        <v>6</v>
      </c>
      <c r="B71" s="52" t="s">
        <v>104</v>
      </c>
      <c r="C71" s="52" t="s">
        <v>102</v>
      </c>
      <c r="D71" s="52" t="s">
        <v>196</v>
      </c>
      <c r="E71" s="45">
        <v>1</v>
      </c>
      <c r="F71" s="46" t="s">
        <v>222</v>
      </c>
      <c r="G71" s="47" t="s">
        <v>696</v>
      </c>
      <c r="H71" s="47" t="s">
        <v>696</v>
      </c>
      <c r="I71" s="48" t="s">
        <v>697</v>
      </c>
      <c r="J71" s="49" t="s">
        <v>698</v>
      </c>
      <c r="K71" s="49" t="s">
        <v>1312</v>
      </c>
      <c r="L71" s="49" t="s">
        <v>233</v>
      </c>
      <c r="M71" s="49" t="s">
        <v>234</v>
      </c>
      <c r="N71" s="49" t="s">
        <v>235</v>
      </c>
      <c r="O71" s="50">
        <v>727392.81</v>
      </c>
      <c r="P71" s="50">
        <v>4826.71</v>
      </c>
      <c r="Q71" s="50">
        <v>25735.28</v>
      </c>
      <c r="R71" s="50">
        <v>191918.09</v>
      </c>
      <c r="S71" s="51" t="s">
        <v>1676</v>
      </c>
      <c r="T71" s="50">
        <v>566036.71</v>
      </c>
      <c r="U71" s="49" t="s">
        <v>683</v>
      </c>
      <c r="V71" s="47" t="s">
        <v>1585</v>
      </c>
      <c r="W71" s="9">
        <f t="shared" si="1"/>
        <v>145</v>
      </c>
    </row>
    <row r="72" spans="1:23" s="10" customFormat="1" ht="142.5" customHeight="1">
      <c r="A72" s="8">
        <v>6</v>
      </c>
      <c r="B72" s="52" t="s">
        <v>104</v>
      </c>
      <c r="C72" s="52" t="s">
        <v>102</v>
      </c>
      <c r="D72" s="52" t="s">
        <v>196</v>
      </c>
      <c r="E72" s="45">
        <v>1</v>
      </c>
      <c r="F72" s="46" t="s">
        <v>222</v>
      </c>
      <c r="G72" s="47" t="s">
        <v>696</v>
      </c>
      <c r="H72" s="47" t="s">
        <v>696</v>
      </c>
      <c r="I72" s="48" t="s">
        <v>863</v>
      </c>
      <c r="J72" s="49" t="s">
        <v>864</v>
      </c>
      <c r="K72" s="49" t="s">
        <v>818</v>
      </c>
      <c r="L72" s="49" t="s">
        <v>233</v>
      </c>
      <c r="M72" s="49" t="s">
        <v>234</v>
      </c>
      <c r="N72" s="49" t="s">
        <v>675</v>
      </c>
      <c r="O72" s="50">
        <v>11177503031.73</v>
      </c>
      <c r="P72" s="50">
        <v>2249430436.26</v>
      </c>
      <c r="Q72" s="50">
        <v>436603802.03</v>
      </c>
      <c r="R72" s="50">
        <v>1216719134.4</v>
      </c>
      <c r="S72" s="51" t="s">
        <v>1083</v>
      </c>
      <c r="T72" s="50">
        <v>11370847397.56</v>
      </c>
      <c r="U72" s="49" t="s">
        <v>683</v>
      </c>
      <c r="V72" s="47" t="s">
        <v>1026</v>
      </c>
      <c r="W72" s="9">
        <f t="shared" si="1"/>
        <v>582</v>
      </c>
    </row>
    <row r="73" spans="1:23" s="10" customFormat="1" ht="142.5" customHeight="1">
      <c r="A73" s="8">
        <v>6</v>
      </c>
      <c r="B73" s="52" t="s">
        <v>104</v>
      </c>
      <c r="C73" s="52" t="s">
        <v>102</v>
      </c>
      <c r="D73" s="52" t="s">
        <v>196</v>
      </c>
      <c r="E73" s="45">
        <v>1</v>
      </c>
      <c r="F73" s="46" t="s">
        <v>222</v>
      </c>
      <c r="G73" s="47" t="s">
        <v>696</v>
      </c>
      <c r="H73" s="47" t="s">
        <v>696</v>
      </c>
      <c r="I73" s="48" t="s">
        <v>865</v>
      </c>
      <c r="J73" s="49" t="s">
        <v>866</v>
      </c>
      <c r="K73" s="49" t="s">
        <v>819</v>
      </c>
      <c r="L73" s="49" t="s">
        <v>233</v>
      </c>
      <c r="M73" s="49" t="s">
        <v>234</v>
      </c>
      <c r="N73" s="49" t="s">
        <v>235</v>
      </c>
      <c r="O73" s="50">
        <v>7741203.2</v>
      </c>
      <c r="P73" s="50">
        <v>0</v>
      </c>
      <c r="Q73" s="50">
        <v>0</v>
      </c>
      <c r="R73" s="50">
        <v>0</v>
      </c>
      <c r="S73" s="51" t="s">
        <v>1277</v>
      </c>
      <c r="T73" s="50">
        <v>7741203.2</v>
      </c>
      <c r="U73" s="49" t="s">
        <v>683</v>
      </c>
      <c r="V73" s="47" t="s">
        <v>1677</v>
      </c>
      <c r="W73" s="9">
        <f t="shared" si="1"/>
        <v>721</v>
      </c>
    </row>
    <row r="74" spans="1:23" s="10" customFormat="1" ht="142.5" customHeight="1">
      <c r="A74" s="8">
        <v>6</v>
      </c>
      <c r="B74" s="52" t="s">
        <v>104</v>
      </c>
      <c r="C74" s="52" t="s">
        <v>102</v>
      </c>
      <c r="D74" s="52" t="s">
        <v>196</v>
      </c>
      <c r="E74" s="45">
        <v>1</v>
      </c>
      <c r="F74" s="46" t="s">
        <v>222</v>
      </c>
      <c r="G74" s="47" t="s">
        <v>696</v>
      </c>
      <c r="H74" s="47" t="s">
        <v>696</v>
      </c>
      <c r="I74" s="48" t="s">
        <v>867</v>
      </c>
      <c r="J74" s="49" t="s">
        <v>868</v>
      </c>
      <c r="K74" s="49" t="s">
        <v>869</v>
      </c>
      <c r="L74" s="49" t="s">
        <v>233</v>
      </c>
      <c r="M74" s="49" t="s">
        <v>234</v>
      </c>
      <c r="N74" s="49" t="s">
        <v>235</v>
      </c>
      <c r="O74" s="50">
        <v>5868929.18</v>
      </c>
      <c r="P74" s="50">
        <v>579.78</v>
      </c>
      <c r="Q74" s="50">
        <v>247925.47</v>
      </c>
      <c r="R74" s="50">
        <v>0</v>
      </c>
      <c r="S74" s="51" t="s">
        <v>1678</v>
      </c>
      <c r="T74" s="50">
        <v>6117434.43</v>
      </c>
      <c r="U74" s="49" t="s">
        <v>683</v>
      </c>
      <c r="V74" s="47" t="s">
        <v>1027</v>
      </c>
      <c r="W74" s="9">
        <f t="shared" si="1"/>
        <v>726</v>
      </c>
    </row>
    <row r="75" spans="1:23" s="10" customFormat="1" ht="142.5" customHeight="1">
      <c r="A75" s="8">
        <v>6</v>
      </c>
      <c r="B75" s="52" t="s">
        <v>104</v>
      </c>
      <c r="C75" s="52" t="s">
        <v>102</v>
      </c>
      <c r="D75" s="52" t="s">
        <v>196</v>
      </c>
      <c r="E75" s="45">
        <v>1</v>
      </c>
      <c r="F75" s="46" t="s">
        <v>222</v>
      </c>
      <c r="G75" s="47" t="s">
        <v>696</v>
      </c>
      <c r="H75" s="47" t="s">
        <v>696</v>
      </c>
      <c r="I75" s="48" t="s">
        <v>163</v>
      </c>
      <c r="J75" s="49" t="s">
        <v>22</v>
      </c>
      <c r="K75" s="49" t="s">
        <v>164</v>
      </c>
      <c r="L75" s="49" t="s">
        <v>233</v>
      </c>
      <c r="M75" s="49" t="s">
        <v>234</v>
      </c>
      <c r="N75" s="49" t="s">
        <v>353</v>
      </c>
      <c r="O75" s="50">
        <v>12979032737.29</v>
      </c>
      <c r="P75" s="50">
        <v>685537075</v>
      </c>
      <c r="Q75" s="50">
        <v>1290808968.07</v>
      </c>
      <c r="R75" s="50">
        <v>1550179771.17</v>
      </c>
      <c r="S75" s="51" t="s">
        <v>1679</v>
      </c>
      <c r="T75" s="50">
        <v>13405199009.19</v>
      </c>
      <c r="U75" s="49" t="s">
        <v>683</v>
      </c>
      <c r="V75" s="47" t="s">
        <v>1680</v>
      </c>
      <c r="W75" s="9">
        <f t="shared" si="1"/>
        <v>742</v>
      </c>
    </row>
    <row r="76" spans="1:23" s="10" customFormat="1" ht="142.5" customHeight="1">
      <c r="A76" s="8">
        <v>6</v>
      </c>
      <c r="B76" s="52" t="s">
        <v>104</v>
      </c>
      <c r="C76" s="52" t="s">
        <v>102</v>
      </c>
      <c r="D76" s="52" t="s">
        <v>196</v>
      </c>
      <c r="E76" s="45">
        <v>1</v>
      </c>
      <c r="F76" s="46" t="s">
        <v>222</v>
      </c>
      <c r="G76" s="47" t="s">
        <v>696</v>
      </c>
      <c r="H76" s="47" t="s">
        <v>696</v>
      </c>
      <c r="I76" s="48" t="s">
        <v>877</v>
      </c>
      <c r="J76" s="49" t="s">
        <v>1156</v>
      </c>
      <c r="K76" s="49" t="s">
        <v>1157</v>
      </c>
      <c r="L76" s="49" t="s">
        <v>233</v>
      </c>
      <c r="M76" s="49" t="s">
        <v>234</v>
      </c>
      <c r="N76" s="49" t="s">
        <v>675</v>
      </c>
      <c r="O76" s="50">
        <v>18719662245.69</v>
      </c>
      <c r="P76" s="50">
        <v>3347133393.1</v>
      </c>
      <c r="Q76" s="50">
        <v>577459764.39</v>
      </c>
      <c r="R76" s="50">
        <v>3598454513.28</v>
      </c>
      <c r="S76" s="51" t="s">
        <v>1422</v>
      </c>
      <c r="T76" s="50">
        <v>19045800889.9</v>
      </c>
      <c r="U76" s="49" t="s">
        <v>683</v>
      </c>
      <c r="V76" s="47" t="s">
        <v>1028</v>
      </c>
      <c r="W76" s="9">
        <f t="shared" si="1"/>
        <v>1336</v>
      </c>
    </row>
    <row r="77" spans="1:23" s="10" customFormat="1" ht="142.5" customHeight="1">
      <c r="A77" s="8">
        <v>6</v>
      </c>
      <c r="B77" s="52" t="s">
        <v>104</v>
      </c>
      <c r="C77" s="52" t="s">
        <v>102</v>
      </c>
      <c r="D77" s="52" t="s">
        <v>196</v>
      </c>
      <c r="E77" s="45">
        <v>1</v>
      </c>
      <c r="F77" s="46" t="s">
        <v>222</v>
      </c>
      <c r="G77" s="47" t="s">
        <v>696</v>
      </c>
      <c r="H77" s="47" t="s">
        <v>696</v>
      </c>
      <c r="I77" s="54" t="s">
        <v>878</v>
      </c>
      <c r="J77" s="49" t="s">
        <v>1009</v>
      </c>
      <c r="K77" s="49" t="s">
        <v>1010</v>
      </c>
      <c r="L77" s="49" t="s">
        <v>233</v>
      </c>
      <c r="M77" s="49" t="s">
        <v>234</v>
      </c>
      <c r="N77" s="49" t="s">
        <v>235</v>
      </c>
      <c r="O77" s="50">
        <v>2805219195</v>
      </c>
      <c r="P77" s="50">
        <v>288154158.67</v>
      </c>
      <c r="Q77" s="50">
        <v>176972317.16</v>
      </c>
      <c r="R77" s="50">
        <v>129143639.37</v>
      </c>
      <c r="S77" s="51" t="s">
        <v>1681</v>
      </c>
      <c r="T77" s="50">
        <v>3141202031.46</v>
      </c>
      <c r="U77" s="49" t="s">
        <v>236</v>
      </c>
      <c r="V77" s="47" t="s">
        <v>1029</v>
      </c>
      <c r="W77" s="9">
        <f t="shared" si="1"/>
        <v>1346</v>
      </c>
    </row>
    <row r="78" spans="1:23" s="10" customFormat="1" ht="142.5" customHeight="1">
      <c r="A78" s="8">
        <v>6</v>
      </c>
      <c r="B78" s="52" t="s">
        <v>104</v>
      </c>
      <c r="C78" s="52" t="s">
        <v>102</v>
      </c>
      <c r="D78" s="52" t="s">
        <v>196</v>
      </c>
      <c r="E78" s="45">
        <v>1</v>
      </c>
      <c r="F78" s="46" t="s">
        <v>222</v>
      </c>
      <c r="G78" s="47" t="s">
        <v>696</v>
      </c>
      <c r="H78" s="47" t="s">
        <v>696</v>
      </c>
      <c r="I78" s="48" t="s">
        <v>879</v>
      </c>
      <c r="J78" s="49" t="s">
        <v>1370</v>
      </c>
      <c r="K78" s="49" t="s">
        <v>114</v>
      </c>
      <c r="L78" s="49" t="s">
        <v>233</v>
      </c>
      <c r="M78" s="49" t="s">
        <v>234</v>
      </c>
      <c r="N78" s="49" t="s">
        <v>235</v>
      </c>
      <c r="O78" s="50">
        <v>17704473.2</v>
      </c>
      <c r="P78" s="50">
        <v>16230772.04</v>
      </c>
      <c r="Q78" s="50">
        <v>1084047.86</v>
      </c>
      <c r="R78" s="50">
        <v>15437559.15</v>
      </c>
      <c r="S78" s="51" t="s">
        <v>1682</v>
      </c>
      <c r="T78" s="50">
        <v>19581733.95</v>
      </c>
      <c r="U78" s="49" t="s">
        <v>683</v>
      </c>
      <c r="V78" s="47" t="s">
        <v>1683</v>
      </c>
      <c r="W78" s="9">
        <f t="shared" si="1"/>
        <v>1397</v>
      </c>
    </row>
    <row r="79" spans="1:23" s="10" customFormat="1" ht="142.5" customHeight="1">
      <c r="A79" s="8">
        <v>6</v>
      </c>
      <c r="B79" s="52" t="s">
        <v>104</v>
      </c>
      <c r="C79" s="52" t="s">
        <v>102</v>
      </c>
      <c r="D79" s="52" t="s">
        <v>196</v>
      </c>
      <c r="E79" s="45">
        <v>1</v>
      </c>
      <c r="F79" s="46" t="s">
        <v>222</v>
      </c>
      <c r="G79" s="47" t="s">
        <v>696</v>
      </c>
      <c r="H79" s="47" t="s">
        <v>696</v>
      </c>
      <c r="I79" s="48" t="s">
        <v>490</v>
      </c>
      <c r="J79" s="49" t="s">
        <v>191</v>
      </c>
      <c r="K79" s="49" t="s">
        <v>115</v>
      </c>
      <c r="L79" s="49" t="s">
        <v>233</v>
      </c>
      <c r="M79" s="49" t="s">
        <v>234</v>
      </c>
      <c r="N79" s="49" t="s">
        <v>353</v>
      </c>
      <c r="O79" s="50">
        <v>271594940.45</v>
      </c>
      <c r="P79" s="50">
        <v>44924121.33</v>
      </c>
      <c r="Q79" s="50">
        <v>21903907.78</v>
      </c>
      <c r="R79" s="50">
        <v>25081435.67</v>
      </c>
      <c r="S79" s="51" t="s">
        <v>1684</v>
      </c>
      <c r="T79" s="50">
        <v>313341533.89</v>
      </c>
      <c r="U79" s="49" t="s">
        <v>683</v>
      </c>
      <c r="V79" s="47" t="s">
        <v>1685</v>
      </c>
      <c r="W79" s="9">
        <f t="shared" si="1"/>
        <v>1462</v>
      </c>
    </row>
    <row r="80" spans="1:23" s="10" customFormat="1" ht="182.25" customHeight="1">
      <c r="A80" s="8">
        <v>6</v>
      </c>
      <c r="B80" s="52" t="s">
        <v>104</v>
      </c>
      <c r="C80" s="52" t="s">
        <v>102</v>
      </c>
      <c r="D80" s="52" t="s">
        <v>196</v>
      </c>
      <c r="E80" s="45">
        <v>1</v>
      </c>
      <c r="F80" s="46" t="s">
        <v>222</v>
      </c>
      <c r="G80" s="47" t="s">
        <v>696</v>
      </c>
      <c r="H80" s="47" t="s">
        <v>696</v>
      </c>
      <c r="I80" s="48" t="s">
        <v>208</v>
      </c>
      <c r="J80" s="49" t="s">
        <v>209</v>
      </c>
      <c r="K80" s="49" t="s">
        <v>210</v>
      </c>
      <c r="L80" s="49" t="s">
        <v>233</v>
      </c>
      <c r="M80" s="49" t="s">
        <v>234</v>
      </c>
      <c r="N80" s="49" t="s">
        <v>801</v>
      </c>
      <c r="O80" s="50">
        <v>2941217351</v>
      </c>
      <c r="P80" s="50">
        <v>215295907</v>
      </c>
      <c r="Q80" s="50">
        <v>216208596.89</v>
      </c>
      <c r="R80" s="50">
        <v>336912854.39</v>
      </c>
      <c r="S80" s="51" t="s">
        <v>1686</v>
      </c>
      <c r="T80" s="50">
        <v>3035809000.5</v>
      </c>
      <c r="U80" s="49" t="s">
        <v>683</v>
      </c>
      <c r="V80" s="47" t="s">
        <v>1687</v>
      </c>
      <c r="W80" s="9">
        <f t="shared" si="1"/>
        <v>1508</v>
      </c>
    </row>
    <row r="81" spans="1:23" s="10" customFormat="1" ht="165.75" customHeight="1">
      <c r="A81" s="8">
        <v>6</v>
      </c>
      <c r="B81" s="52" t="s">
        <v>104</v>
      </c>
      <c r="C81" s="52" t="s">
        <v>102</v>
      </c>
      <c r="D81" s="52" t="s">
        <v>196</v>
      </c>
      <c r="E81" s="45">
        <v>1</v>
      </c>
      <c r="F81" s="46" t="s">
        <v>222</v>
      </c>
      <c r="G81" s="47" t="s">
        <v>696</v>
      </c>
      <c r="H81" s="47" t="s">
        <v>696</v>
      </c>
      <c r="I81" s="48" t="s">
        <v>822</v>
      </c>
      <c r="J81" s="49" t="s">
        <v>823</v>
      </c>
      <c r="K81" s="49" t="s">
        <v>824</v>
      </c>
      <c r="L81" s="49" t="s">
        <v>233</v>
      </c>
      <c r="M81" s="49" t="s">
        <v>234</v>
      </c>
      <c r="N81" s="49" t="s">
        <v>235</v>
      </c>
      <c r="O81" s="50">
        <v>134270618.33</v>
      </c>
      <c r="P81" s="50">
        <v>53180.9</v>
      </c>
      <c r="Q81" s="50">
        <v>8361289.89</v>
      </c>
      <c r="R81" s="50">
        <v>87692183.9</v>
      </c>
      <c r="S81" s="51" t="s">
        <v>1688</v>
      </c>
      <c r="T81" s="50">
        <v>209128907.22</v>
      </c>
      <c r="U81" s="49" t="s">
        <v>683</v>
      </c>
      <c r="V81" s="47" t="s">
        <v>1313</v>
      </c>
      <c r="W81" s="9">
        <f t="shared" si="1"/>
        <v>1516</v>
      </c>
    </row>
    <row r="82" spans="1:23" s="10" customFormat="1" ht="142.5" customHeight="1">
      <c r="A82" s="8">
        <v>6</v>
      </c>
      <c r="B82" s="52" t="s">
        <v>104</v>
      </c>
      <c r="C82" s="52" t="s">
        <v>102</v>
      </c>
      <c r="D82" s="52" t="s">
        <v>196</v>
      </c>
      <c r="E82" s="45">
        <v>1</v>
      </c>
      <c r="F82" s="46" t="s">
        <v>222</v>
      </c>
      <c r="G82" s="47" t="s">
        <v>696</v>
      </c>
      <c r="H82" s="47" t="s">
        <v>696</v>
      </c>
      <c r="I82" s="48" t="s">
        <v>1278</v>
      </c>
      <c r="J82" s="49" t="s">
        <v>1279</v>
      </c>
      <c r="K82" s="49" t="s">
        <v>1280</v>
      </c>
      <c r="L82" s="49" t="s">
        <v>233</v>
      </c>
      <c r="M82" s="49" t="s">
        <v>234</v>
      </c>
      <c r="N82" s="49" t="s">
        <v>235</v>
      </c>
      <c r="O82" s="50">
        <v>5601999.61</v>
      </c>
      <c r="P82" s="50">
        <v>1775572.14</v>
      </c>
      <c r="Q82" s="50">
        <v>89316.65</v>
      </c>
      <c r="R82" s="50">
        <v>620257.64</v>
      </c>
      <c r="S82" s="51" t="s">
        <v>1304</v>
      </c>
      <c r="T82" s="50">
        <v>6846630.76</v>
      </c>
      <c r="U82" s="49" t="s">
        <v>683</v>
      </c>
      <c r="V82" s="47" t="s">
        <v>1482</v>
      </c>
      <c r="W82" s="9">
        <f t="shared" si="1"/>
        <v>1572</v>
      </c>
    </row>
    <row r="83" spans="1:23" s="10" customFormat="1" ht="142.5" customHeight="1">
      <c r="A83" s="8">
        <v>6</v>
      </c>
      <c r="B83" s="52" t="s">
        <v>104</v>
      </c>
      <c r="C83" s="52" t="s">
        <v>102</v>
      </c>
      <c r="D83" s="52" t="s">
        <v>196</v>
      </c>
      <c r="E83" s="45">
        <v>1</v>
      </c>
      <c r="F83" s="46" t="s">
        <v>881</v>
      </c>
      <c r="G83" s="47" t="s">
        <v>882</v>
      </c>
      <c r="H83" s="47" t="s">
        <v>882</v>
      </c>
      <c r="I83" s="48" t="s">
        <v>883</v>
      </c>
      <c r="J83" s="49" t="s">
        <v>138</v>
      </c>
      <c r="K83" s="49" t="s">
        <v>906</v>
      </c>
      <c r="L83" s="49" t="s">
        <v>233</v>
      </c>
      <c r="M83" s="49" t="s">
        <v>665</v>
      </c>
      <c r="N83" s="49" t="s">
        <v>353</v>
      </c>
      <c r="O83" s="50">
        <v>900919555.11</v>
      </c>
      <c r="P83" s="50">
        <v>5389319.91</v>
      </c>
      <c r="Q83" s="50">
        <v>29459013.73</v>
      </c>
      <c r="R83" s="50">
        <v>58855182.38</v>
      </c>
      <c r="S83" s="51" t="s">
        <v>1084</v>
      </c>
      <c r="T83" s="50">
        <v>876912706.37</v>
      </c>
      <c r="U83" s="49" t="s">
        <v>236</v>
      </c>
      <c r="V83" s="47" t="s">
        <v>1030</v>
      </c>
      <c r="W83" s="9">
        <f t="shared" si="1"/>
        <v>1320</v>
      </c>
    </row>
    <row r="84" spans="1:23" s="10" customFormat="1" ht="142.5" customHeight="1">
      <c r="A84" s="8">
        <v>6</v>
      </c>
      <c r="B84" s="52" t="s">
        <v>104</v>
      </c>
      <c r="C84" s="52" t="s">
        <v>102</v>
      </c>
      <c r="D84" s="52" t="s">
        <v>196</v>
      </c>
      <c r="E84" s="45">
        <v>1</v>
      </c>
      <c r="F84" s="46" t="s">
        <v>881</v>
      </c>
      <c r="G84" s="47" t="s">
        <v>882</v>
      </c>
      <c r="H84" s="47" t="s">
        <v>882</v>
      </c>
      <c r="I84" s="48" t="s">
        <v>884</v>
      </c>
      <c r="J84" s="49" t="s">
        <v>194</v>
      </c>
      <c r="K84" s="49" t="s">
        <v>907</v>
      </c>
      <c r="L84" s="49" t="s">
        <v>233</v>
      </c>
      <c r="M84" s="49" t="s">
        <v>665</v>
      </c>
      <c r="N84" s="49" t="s">
        <v>801</v>
      </c>
      <c r="O84" s="50">
        <v>2247677.04</v>
      </c>
      <c r="P84" s="50">
        <v>3044342.44</v>
      </c>
      <c r="Q84" s="50">
        <v>37790.33</v>
      </c>
      <c r="R84" s="50">
        <v>2278061.49</v>
      </c>
      <c r="S84" s="51" t="s">
        <v>1085</v>
      </c>
      <c r="T84" s="50">
        <v>3051748.32</v>
      </c>
      <c r="U84" s="49" t="s">
        <v>236</v>
      </c>
      <c r="V84" s="47" t="s">
        <v>1399</v>
      </c>
      <c r="W84" s="9">
        <f t="shared" si="1"/>
        <v>1321</v>
      </c>
    </row>
    <row r="85" spans="1:23" s="10" customFormat="1" ht="164.25" customHeight="1">
      <c r="A85" s="8">
        <v>6</v>
      </c>
      <c r="B85" s="52" t="s">
        <v>104</v>
      </c>
      <c r="C85" s="52" t="s">
        <v>102</v>
      </c>
      <c r="D85" s="52" t="s">
        <v>196</v>
      </c>
      <c r="E85" s="45">
        <v>1</v>
      </c>
      <c r="F85" s="46" t="s">
        <v>414</v>
      </c>
      <c r="G85" s="47" t="s">
        <v>415</v>
      </c>
      <c r="H85" s="47" t="s">
        <v>415</v>
      </c>
      <c r="I85" s="48" t="s">
        <v>597</v>
      </c>
      <c r="J85" s="49" t="s">
        <v>14</v>
      </c>
      <c r="K85" s="49" t="s">
        <v>498</v>
      </c>
      <c r="L85" s="49" t="s">
        <v>233</v>
      </c>
      <c r="M85" s="49" t="s">
        <v>234</v>
      </c>
      <c r="N85" s="49" t="s">
        <v>235</v>
      </c>
      <c r="O85" s="50">
        <v>610817109.29</v>
      </c>
      <c r="P85" s="50">
        <v>462503.08</v>
      </c>
      <c r="Q85" s="50">
        <v>26130185.05</v>
      </c>
      <c r="R85" s="50">
        <v>592394.69</v>
      </c>
      <c r="S85" s="51" t="s">
        <v>1689</v>
      </c>
      <c r="T85" s="50">
        <v>636817402.73</v>
      </c>
      <c r="U85" s="49" t="s">
        <v>236</v>
      </c>
      <c r="V85" s="47" t="s">
        <v>1690</v>
      </c>
      <c r="W85" s="9">
        <f t="shared" si="1"/>
        <v>1129</v>
      </c>
    </row>
    <row r="86" spans="1:23" s="10" customFormat="1" ht="293.25" customHeight="1">
      <c r="A86" s="8">
        <v>6</v>
      </c>
      <c r="B86" s="52" t="s">
        <v>104</v>
      </c>
      <c r="C86" s="52" t="s">
        <v>102</v>
      </c>
      <c r="D86" s="52" t="s">
        <v>196</v>
      </c>
      <c r="E86" s="45">
        <v>1</v>
      </c>
      <c r="F86" s="46" t="s">
        <v>414</v>
      </c>
      <c r="G86" s="47" t="s">
        <v>415</v>
      </c>
      <c r="H86" s="47" t="s">
        <v>415</v>
      </c>
      <c r="I86" s="48" t="s">
        <v>598</v>
      </c>
      <c r="J86" s="49" t="s">
        <v>599</v>
      </c>
      <c r="K86" s="49" t="s">
        <v>499</v>
      </c>
      <c r="L86" s="49" t="s">
        <v>233</v>
      </c>
      <c r="M86" s="49" t="s">
        <v>234</v>
      </c>
      <c r="N86" s="49" t="s">
        <v>353</v>
      </c>
      <c r="O86" s="50">
        <v>15785294466.75</v>
      </c>
      <c r="P86" s="50">
        <v>1698255078.12</v>
      </c>
      <c r="Q86" s="50">
        <v>716302978.59</v>
      </c>
      <c r="R86" s="50">
        <v>4082504282.49</v>
      </c>
      <c r="S86" s="51" t="s">
        <v>1691</v>
      </c>
      <c r="T86" s="50">
        <v>14117348240.97</v>
      </c>
      <c r="U86" s="49" t="s">
        <v>683</v>
      </c>
      <c r="V86" s="47" t="s">
        <v>1692</v>
      </c>
      <c r="W86" s="9">
        <f t="shared" si="1"/>
        <v>1339</v>
      </c>
    </row>
    <row r="87" spans="1:23" s="10" customFormat="1" ht="142.5" customHeight="1">
      <c r="A87" s="8">
        <v>6</v>
      </c>
      <c r="B87" s="52" t="s">
        <v>104</v>
      </c>
      <c r="C87" s="52" t="s">
        <v>102</v>
      </c>
      <c r="D87" s="52" t="s">
        <v>196</v>
      </c>
      <c r="E87" s="45">
        <v>1</v>
      </c>
      <c r="F87" s="46" t="s">
        <v>414</v>
      </c>
      <c r="G87" s="47" t="s">
        <v>415</v>
      </c>
      <c r="H87" s="47" t="s">
        <v>415</v>
      </c>
      <c r="I87" s="48" t="s">
        <v>600</v>
      </c>
      <c r="J87" s="49" t="s">
        <v>84</v>
      </c>
      <c r="K87" s="49" t="s">
        <v>371</v>
      </c>
      <c r="L87" s="49" t="s">
        <v>710</v>
      </c>
      <c r="M87" s="49" t="s">
        <v>870</v>
      </c>
      <c r="N87" s="49" t="s">
        <v>353</v>
      </c>
      <c r="O87" s="50">
        <v>55330802.86</v>
      </c>
      <c r="P87" s="50">
        <v>1107148.89</v>
      </c>
      <c r="Q87" s="50">
        <v>3032462.46</v>
      </c>
      <c r="R87" s="50">
        <v>3101604.55</v>
      </c>
      <c r="S87" s="51" t="s">
        <v>1693</v>
      </c>
      <c r="T87" s="50">
        <v>56368809.66</v>
      </c>
      <c r="U87" s="49" t="s">
        <v>236</v>
      </c>
      <c r="V87" s="47" t="s">
        <v>1258</v>
      </c>
      <c r="W87" s="9">
        <f t="shared" si="1"/>
        <v>1446</v>
      </c>
    </row>
    <row r="88" spans="1:23" s="10" customFormat="1" ht="142.5" customHeight="1">
      <c r="A88" s="8">
        <v>6</v>
      </c>
      <c r="B88" s="52" t="s">
        <v>104</v>
      </c>
      <c r="C88" s="52" t="s">
        <v>102</v>
      </c>
      <c r="D88" s="52" t="s">
        <v>196</v>
      </c>
      <c r="E88" s="45">
        <v>1</v>
      </c>
      <c r="F88" s="46" t="s">
        <v>414</v>
      </c>
      <c r="G88" s="47" t="s">
        <v>415</v>
      </c>
      <c r="H88" s="47" t="s">
        <v>415</v>
      </c>
      <c r="I88" s="48" t="s">
        <v>601</v>
      </c>
      <c r="J88" s="49" t="s">
        <v>195</v>
      </c>
      <c r="K88" s="49" t="s">
        <v>372</v>
      </c>
      <c r="L88" s="49" t="s">
        <v>710</v>
      </c>
      <c r="M88" s="49" t="s">
        <v>870</v>
      </c>
      <c r="N88" s="49" t="s">
        <v>353</v>
      </c>
      <c r="O88" s="50">
        <v>51877993.4</v>
      </c>
      <c r="P88" s="50">
        <v>1999265.91</v>
      </c>
      <c r="Q88" s="50">
        <v>2387324.7</v>
      </c>
      <c r="R88" s="50">
        <v>14994435.83</v>
      </c>
      <c r="S88" s="51" t="s">
        <v>1086</v>
      </c>
      <c r="T88" s="50">
        <v>41270148.18</v>
      </c>
      <c r="U88" s="49" t="s">
        <v>236</v>
      </c>
      <c r="V88" s="47" t="s">
        <v>1504</v>
      </c>
      <c r="W88" s="9">
        <f t="shared" si="1"/>
        <v>1449</v>
      </c>
    </row>
    <row r="89" spans="1:23" s="10" customFormat="1" ht="142.5" customHeight="1">
      <c r="A89" s="8">
        <v>6</v>
      </c>
      <c r="B89" s="52" t="s">
        <v>104</v>
      </c>
      <c r="C89" s="52" t="s">
        <v>102</v>
      </c>
      <c r="D89" s="52" t="s">
        <v>196</v>
      </c>
      <c r="E89" s="45">
        <v>1</v>
      </c>
      <c r="F89" s="46" t="s">
        <v>414</v>
      </c>
      <c r="G89" s="47" t="s">
        <v>415</v>
      </c>
      <c r="H89" s="47" t="s">
        <v>696</v>
      </c>
      <c r="I89" s="48" t="s">
        <v>602</v>
      </c>
      <c r="J89" s="49" t="s">
        <v>603</v>
      </c>
      <c r="K89" s="49" t="s">
        <v>500</v>
      </c>
      <c r="L89" s="49" t="s">
        <v>710</v>
      </c>
      <c r="M89" s="49" t="s">
        <v>373</v>
      </c>
      <c r="N89" s="49" t="s">
        <v>353</v>
      </c>
      <c r="O89" s="50">
        <v>150870001.28</v>
      </c>
      <c r="P89" s="50">
        <v>34134979.45</v>
      </c>
      <c r="Q89" s="50">
        <v>7404226.29</v>
      </c>
      <c r="R89" s="50">
        <v>49254925.42</v>
      </c>
      <c r="S89" s="51" t="s">
        <v>1694</v>
      </c>
      <c r="T89" s="50">
        <v>143154281.6</v>
      </c>
      <c r="U89" s="49" t="s">
        <v>236</v>
      </c>
      <c r="V89" s="47" t="s">
        <v>1695</v>
      </c>
      <c r="W89" s="9">
        <f t="shared" si="1"/>
        <v>1450</v>
      </c>
    </row>
    <row r="90" spans="1:23" s="23" customFormat="1" ht="15" outlineLevel="2">
      <c r="A90" s="21"/>
      <c r="B90" s="67" t="s">
        <v>283</v>
      </c>
      <c r="C90" s="68"/>
      <c r="D90" s="68"/>
      <c r="E90" s="40">
        <f>SUBTOTAL(9,E91:E91)</f>
        <v>1</v>
      </c>
      <c r="F90" s="41"/>
      <c r="G90" s="41"/>
      <c r="H90" s="41"/>
      <c r="I90" s="42"/>
      <c r="J90" s="41"/>
      <c r="K90" s="41"/>
      <c r="L90" s="41"/>
      <c r="M90" s="41"/>
      <c r="N90" s="41"/>
      <c r="O90" s="43"/>
      <c r="P90" s="43"/>
      <c r="Q90" s="43"/>
      <c r="R90" s="43"/>
      <c r="S90" s="41"/>
      <c r="T90" s="43"/>
      <c r="U90" s="41"/>
      <c r="V90" s="44"/>
      <c r="W90" s="22"/>
    </row>
    <row r="91" spans="1:23" s="10" customFormat="1" ht="142.5" customHeight="1">
      <c r="A91" s="8">
        <v>6</v>
      </c>
      <c r="B91" s="52" t="s">
        <v>104</v>
      </c>
      <c r="C91" s="52" t="s">
        <v>102</v>
      </c>
      <c r="D91" s="52" t="s">
        <v>534</v>
      </c>
      <c r="E91" s="45">
        <v>1</v>
      </c>
      <c r="F91" s="46" t="s">
        <v>678</v>
      </c>
      <c r="G91" s="47" t="s">
        <v>53</v>
      </c>
      <c r="H91" s="47" t="s">
        <v>60</v>
      </c>
      <c r="I91" s="48" t="s">
        <v>54</v>
      </c>
      <c r="J91" s="49" t="s">
        <v>55</v>
      </c>
      <c r="K91" s="49" t="s">
        <v>8</v>
      </c>
      <c r="L91" s="49" t="s">
        <v>233</v>
      </c>
      <c r="M91" s="49" t="s">
        <v>682</v>
      </c>
      <c r="N91" s="49" t="s">
        <v>235</v>
      </c>
      <c r="O91" s="50">
        <v>0</v>
      </c>
      <c r="P91" s="50">
        <v>0</v>
      </c>
      <c r="Q91" s="50">
        <v>0</v>
      </c>
      <c r="R91" s="50">
        <v>0</v>
      </c>
      <c r="S91" s="51" t="s">
        <v>1505</v>
      </c>
      <c r="T91" s="50">
        <v>0</v>
      </c>
      <c r="U91" s="49" t="s">
        <v>236</v>
      </c>
      <c r="V91" s="47" t="s">
        <v>1031</v>
      </c>
      <c r="W91" s="9">
        <f>IF(OR(LEFT(I91)="7",LEFT(I91,1)="8"),VALUE(RIGHT(I91,3)),VALUE(RIGHT(I91,4)))</f>
        <v>55</v>
      </c>
    </row>
    <row r="92" spans="1:23" s="23" customFormat="1" ht="15" outlineLevel="2">
      <c r="A92" s="21"/>
      <c r="B92" s="67" t="s">
        <v>285</v>
      </c>
      <c r="C92" s="68"/>
      <c r="D92" s="68"/>
      <c r="E92" s="40">
        <f>SUBTOTAL(9,E93:E106)</f>
        <v>13</v>
      </c>
      <c r="F92" s="41"/>
      <c r="G92" s="41"/>
      <c r="H92" s="41"/>
      <c r="I92" s="42"/>
      <c r="J92" s="41"/>
      <c r="K92" s="41"/>
      <c r="L92" s="41"/>
      <c r="M92" s="41"/>
      <c r="N92" s="41"/>
      <c r="O92" s="43"/>
      <c r="P92" s="43"/>
      <c r="Q92" s="43"/>
      <c r="R92" s="43"/>
      <c r="S92" s="41"/>
      <c r="T92" s="43"/>
      <c r="U92" s="41"/>
      <c r="V92" s="44"/>
      <c r="W92" s="22"/>
    </row>
    <row r="93" spans="1:23" s="10" customFormat="1" ht="234" customHeight="1">
      <c r="A93" s="8">
        <v>6</v>
      </c>
      <c r="B93" s="52" t="s">
        <v>104</v>
      </c>
      <c r="C93" s="52" t="s">
        <v>102</v>
      </c>
      <c r="D93" s="52" t="s">
        <v>802</v>
      </c>
      <c r="E93" s="45">
        <v>1</v>
      </c>
      <c r="F93" s="46">
        <v>715</v>
      </c>
      <c r="G93" s="47" t="s">
        <v>1188</v>
      </c>
      <c r="H93" s="47" t="s">
        <v>426</v>
      </c>
      <c r="I93" s="48">
        <v>20050671501393</v>
      </c>
      <c r="J93" s="49" t="s">
        <v>427</v>
      </c>
      <c r="K93" s="49" t="s">
        <v>886</v>
      </c>
      <c r="L93" s="49" t="s">
        <v>233</v>
      </c>
      <c r="M93" s="49" t="s">
        <v>234</v>
      </c>
      <c r="N93" s="49" t="s">
        <v>235</v>
      </c>
      <c r="O93" s="50">
        <v>1200129.55</v>
      </c>
      <c r="P93" s="50">
        <v>2580581.76</v>
      </c>
      <c r="Q93" s="50">
        <v>0</v>
      </c>
      <c r="R93" s="50">
        <v>3473627.13</v>
      </c>
      <c r="S93" s="51" t="s">
        <v>1696</v>
      </c>
      <c r="T93" s="50">
        <v>307084.18</v>
      </c>
      <c r="U93" s="49" t="s">
        <v>236</v>
      </c>
      <c r="V93" s="47" t="s">
        <v>1697</v>
      </c>
      <c r="W93" s="9">
        <f aca="true" t="shared" si="2" ref="W93:W105">IF(OR(LEFT(I93)="7",LEFT(I93,1)="8"),VALUE(RIGHT(I93,3)),VALUE(RIGHT(I93,4)))</f>
        <v>1393</v>
      </c>
    </row>
    <row r="94" spans="1:23" s="10" customFormat="1" ht="142.5" customHeight="1">
      <c r="A94" s="8">
        <v>6</v>
      </c>
      <c r="B94" s="52" t="s">
        <v>104</v>
      </c>
      <c r="C94" s="52" t="s">
        <v>102</v>
      </c>
      <c r="D94" s="52" t="s">
        <v>802</v>
      </c>
      <c r="E94" s="45">
        <v>1</v>
      </c>
      <c r="F94" s="46" t="s">
        <v>678</v>
      </c>
      <c r="G94" s="47" t="s">
        <v>53</v>
      </c>
      <c r="H94" s="47" t="s">
        <v>808</v>
      </c>
      <c r="I94" s="48" t="s">
        <v>56</v>
      </c>
      <c r="J94" s="49" t="s">
        <v>57</v>
      </c>
      <c r="K94" s="49" t="s">
        <v>887</v>
      </c>
      <c r="L94" s="49" t="s">
        <v>233</v>
      </c>
      <c r="M94" s="49" t="s">
        <v>682</v>
      </c>
      <c r="N94" s="49" t="s">
        <v>235</v>
      </c>
      <c r="O94" s="50">
        <v>229665.84</v>
      </c>
      <c r="P94" s="50">
        <v>0</v>
      </c>
      <c r="Q94" s="50">
        <v>8617.81</v>
      </c>
      <c r="R94" s="50">
        <v>1028.23</v>
      </c>
      <c r="S94" s="51" t="s">
        <v>1087</v>
      </c>
      <c r="T94" s="50">
        <v>237255.42</v>
      </c>
      <c r="U94" s="49" t="s">
        <v>236</v>
      </c>
      <c r="V94" s="47" t="s">
        <v>1698</v>
      </c>
      <c r="W94" s="9">
        <f t="shared" si="2"/>
        <v>192</v>
      </c>
    </row>
    <row r="95" spans="1:23" s="10" customFormat="1" ht="195.75" customHeight="1">
      <c r="A95" s="8">
        <v>6</v>
      </c>
      <c r="B95" s="52" t="s">
        <v>104</v>
      </c>
      <c r="C95" s="52" t="s">
        <v>102</v>
      </c>
      <c r="D95" s="52" t="s">
        <v>802</v>
      </c>
      <c r="E95" s="45">
        <v>1</v>
      </c>
      <c r="F95" s="46" t="s">
        <v>139</v>
      </c>
      <c r="G95" s="47" t="s">
        <v>140</v>
      </c>
      <c r="H95" s="47" t="s">
        <v>141</v>
      </c>
      <c r="I95" s="48" t="s">
        <v>142</v>
      </c>
      <c r="J95" s="49" t="s">
        <v>143</v>
      </c>
      <c r="K95" s="49" t="s">
        <v>888</v>
      </c>
      <c r="L95" s="49" t="s">
        <v>710</v>
      </c>
      <c r="M95" s="49" t="s">
        <v>813</v>
      </c>
      <c r="N95" s="49" t="s">
        <v>235</v>
      </c>
      <c r="O95" s="50">
        <v>288925794.26</v>
      </c>
      <c r="P95" s="50">
        <v>177514237.12</v>
      </c>
      <c r="Q95" s="50">
        <v>814916.46</v>
      </c>
      <c r="R95" s="50">
        <v>403025588.48</v>
      </c>
      <c r="S95" s="51" t="s">
        <v>1247</v>
      </c>
      <c r="T95" s="50">
        <v>653046249</v>
      </c>
      <c r="U95" s="49" t="s">
        <v>683</v>
      </c>
      <c r="V95" s="47" t="s">
        <v>1259</v>
      </c>
      <c r="W95" s="9">
        <f t="shared" si="2"/>
        <v>1473</v>
      </c>
    </row>
    <row r="96" spans="1:23" s="10" customFormat="1" ht="240" customHeight="1">
      <c r="A96" s="8">
        <v>6</v>
      </c>
      <c r="B96" s="52" t="s">
        <v>104</v>
      </c>
      <c r="C96" s="52" t="s">
        <v>102</v>
      </c>
      <c r="D96" s="52" t="s">
        <v>802</v>
      </c>
      <c r="E96" s="45">
        <v>1</v>
      </c>
      <c r="F96" s="46" t="s">
        <v>139</v>
      </c>
      <c r="G96" s="47" t="s">
        <v>140</v>
      </c>
      <c r="H96" s="47" t="s">
        <v>889</v>
      </c>
      <c r="I96" s="48" t="s">
        <v>890</v>
      </c>
      <c r="J96" s="49" t="s">
        <v>891</v>
      </c>
      <c r="K96" s="49" t="s">
        <v>892</v>
      </c>
      <c r="L96" s="49" t="s">
        <v>710</v>
      </c>
      <c r="M96" s="49" t="s">
        <v>813</v>
      </c>
      <c r="N96" s="49" t="s">
        <v>235</v>
      </c>
      <c r="O96" s="50">
        <v>97547638.26</v>
      </c>
      <c r="P96" s="50">
        <v>0</v>
      </c>
      <c r="Q96" s="50">
        <v>78700.7</v>
      </c>
      <c r="R96" s="50">
        <v>1717561.41</v>
      </c>
      <c r="S96" s="51" t="s">
        <v>1305</v>
      </c>
      <c r="T96" s="50">
        <v>10622612</v>
      </c>
      <c r="U96" s="49" t="s">
        <v>683</v>
      </c>
      <c r="V96" s="47" t="s">
        <v>1699</v>
      </c>
      <c r="W96" s="9">
        <f t="shared" si="2"/>
        <v>1505</v>
      </c>
    </row>
    <row r="97" spans="1:23" s="10" customFormat="1" ht="269.25" customHeight="1">
      <c r="A97" s="8">
        <v>6</v>
      </c>
      <c r="B97" s="52" t="s">
        <v>104</v>
      </c>
      <c r="C97" s="52" t="s">
        <v>102</v>
      </c>
      <c r="D97" s="52" t="s">
        <v>802</v>
      </c>
      <c r="E97" s="45">
        <v>1</v>
      </c>
      <c r="F97" s="46" t="s">
        <v>139</v>
      </c>
      <c r="G97" s="47" t="s">
        <v>140</v>
      </c>
      <c r="H97" s="47" t="s">
        <v>951</v>
      </c>
      <c r="I97" s="48" t="s">
        <v>952</v>
      </c>
      <c r="J97" s="49" t="s">
        <v>953</v>
      </c>
      <c r="K97" s="49" t="s">
        <v>954</v>
      </c>
      <c r="L97" s="49" t="s">
        <v>710</v>
      </c>
      <c r="M97" s="49" t="s">
        <v>955</v>
      </c>
      <c r="N97" s="49" t="s">
        <v>235</v>
      </c>
      <c r="O97" s="50">
        <v>270066.08</v>
      </c>
      <c r="P97" s="50">
        <v>2800000</v>
      </c>
      <c r="Q97" s="50">
        <v>10750.7</v>
      </c>
      <c r="R97" s="50">
        <v>3063616.16</v>
      </c>
      <c r="S97" s="51" t="s">
        <v>1281</v>
      </c>
      <c r="T97" s="50">
        <v>74604965</v>
      </c>
      <c r="U97" s="49" t="s">
        <v>683</v>
      </c>
      <c r="V97" s="47" t="s">
        <v>1700</v>
      </c>
      <c r="W97" s="9">
        <f t="shared" si="2"/>
        <v>1535</v>
      </c>
    </row>
    <row r="98" spans="1:23" s="10" customFormat="1" ht="177.75" customHeight="1">
      <c r="A98" s="8">
        <v>6</v>
      </c>
      <c r="B98" s="52" t="s">
        <v>104</v>
      </c>
      <c r="C98" s="52" t="s">
        <v>102</v>
      </c>
      <c r="D98" s="52" t="s">
        <v>802</v>
      </c>
      <c r="E98" s="45">
        <v>1</v>
      </c>
      <c r="F98" s="46" t="s">
        <v>139</v>
      </c>
      <c r="G98" s="47" t="s">
        <v>140</v>
      </c>
      <c r="H98" s="47" t="s">
        <v>1011</v>
      </c>
      <c r="I98" s="48" t="s">
        <v>1012</v>
      </c>
      <c r="J98" s="49" t="s">
        <v>1013</v>
      </c>
      <c r="K98" s="49" t="s">
        <v>1014</v>
      </c>
      <c r="L98" s="49" t="s">
        <v>710</v>
      </c>
      <c r="M98" s="49" t="s">
        <v>955</v>
      </c>
      <c r="N98" s="49" t="s">
        <v>235</v>
      </c>
      <c r="O98" s="50">
        <v>3452729.17</v>
      </c>
      <c r="P98" s="50">
        <v>3511389.73</v>
      </c>
      <c r="Q98" s="50">
        <v>140016.92</v>
      </c>
      <c r="R98" s="50">
        <v>3553425.86</v>
      </c>
      <c r="S98" s="51" t="s">
        <v>1282</v>
      </c>
      <c r="T98" s="50">
        <v>969577793</v>
      </c>
      <c r="U98" s="49" t="s">
        <v>683</v>
      </c>
      <c r="V98" s="47" t="s">
        <v>1701</v>
      </c>
      <c r="W98" s="9">
        <f t="shared" si="2"/>
        <v>1546</v>
      </c>
    </row>
    <row r="99" spans="1:23" s="10" customFormat="1" ht="202.5" customHeight="1">
      <c r="A99" s="8">
        <v>6</v>
      </c>
      <c r="B99" s="52" t="s">
        <v>104</v>
      </c>
      <c r="C99" s="52" t="s">
        <v>102</v>
      </c>
      <c r="D99" s="52" t="s">
        <v>802</v>
      </c>
      <c r="E99" s="45">
        <v>1</v>
      </c>
      <c r="F99" s="46" t="s">
        <v>139</v>
      </c>
      <c r="G99" s="47" t="s">
        <v>140</v>
      </c>
      <c r="H99" s="47" t="s">
        <v>1088</v>
      </c>
      <c r="I99" s="48" t="s">
        <v>1089</v>
      </c>
      <c r="J99" s="49" t="s">
        <v>1090</v>
      </c>
      <c r="K99" s="49" t="s">
        <v>1091</v>
      </c>
      <c r="L99" s="49" t="s">
        <v>710</v>
      </c>
      <c r="M99" s="49" t="s">
        <v>1092</v>
      </c>
      <c r="N99" s="49" t="s">
        <v>235</v>
      </c>
      <c r="O99" s="50">
        <v>764651.47</v>
      </c>
      <c r="P99" s="50">
        <v>907946.41</v>
      </c>
      <c r="Q99" s="50">
        <v>6447.35</v>
      </c>
      <c r="R99" s="50">
        <v>1416106.54</v>
      </c>
      <c r="S99" s="51" t="s">
        <v>1283</v>
      </c>
      <c r="T99" s="50">
        <v>262938.69</v>
      </c>
      <c r="U99" s="49" t="s">
        <v>236</v>
      </c>
      <c r="V99" s="47" t="s">
        <v>1702</v>
      </c>
      <c r="W99" s="9">
        <f t="shared" si="2"/>
        <v>1552</v>
      </c>
    </row>
    <row r="100" spans="1:23" s="10" customFormat="1" ht="190.5" customHeight="1">
      <c r="A100" s="8">
        <v>6</v>
      </c>
      <c r="B100" s="52" t="s">
        <v>104</v>
      </c>
      <c r="C100" s="52" t="s">
        <v>102</v>
      </c>
      <c r="D100" s="52" t="s">
        <v>802</v>
      </c>
      <c r="E100" s="45">
        <v>1</v>
      </c>
      <c r="F100" s="46" t="s">
        <v>139</v>
      </c>
      <c r="G100" s="47" t="s">
        <v>140</v>
      </c>
      <c r="H100" s="47" t="s">
        <v>141</v>
      </c>
      <c r="I100" s="48" t="s">
        <v>1189</v>
      </c>
      <c r="J100" s="49" t="s">
        <v>1190</v>
      </c>
      <c r="K100" s="49" t="s">
        <v>1191</v>
      </c>
      <c r="L100" s="49" t="s">
        <v>710</v>
      </c>
      <c r="M100" s="49" t="s">
        <v>955</v>
      </c>
      <c r="N100" s="49" t="s">
        <v>235</v>
      </c>
      <c r="O100" s="50">
        <v>52859201.77</v>
      </c>
      <c r="P100" s="50">
        <v>3498392.5</v>
      </c>
      <c r="Q100" s="50">
        <v>950916.56</v>
      </c>
      <c r="R100" s="50">
        <v>56662118.78</v>
      </c>
      <c r="S100" s="51" t="s">
        <v>1284</v>
      </c>
      <c r="T100" s="50">
        <v>722816419</v>
      </c>
      <c r="U100" s="49" t="s">
        <v>683</v>
      </c>
      <c r="V100" s="47" t="s">
        <v>1703</v>
      </c>
      <c r="W100" s="9">
        <f t="shared" si="2"/>
        <v>1562</v>
      </c>
    </row>
    <row r="101" spans="1:23" s="10" customFormat="1" ht="201" customHeight="1">
      <c r="A101" s="8">
        <v>6</v>
      </c>
      <c r="B101" s="52" t="s">
        <v>104</v>
      </c>
      <c r="C101" s="52" t="s">
        <v>102</v>
      </c>
      <c r="D101" s="52" t="s">
        <v>802</v>
      </c>
      <c r="E101" s="45">
        <v>1</v>
      </c>
      <c r="F101" s="46" t="s">
        <v>139</v>
      </c>
      <c r="G101" s="47" t="s">
        <v>140</v>
      </c>
      <c r="H101" s="47" t="s">
        <v>1242</v>
      </c>
      <c r="I101" s="48" t="s">
        <v>1243</v>
      </c>
      <c r="J101" s="49" t="s">
        <v>1244</v>
      </c>
      <c r="K101" s="49" t="s">
        <v>1245</v>
      </c>
      <c r="L101" s="49" t="s">
        <v>710</v>
      </c>
      <c r="M101" s="49" t="s">
        <v>955</v>
      </c>
      <c r="N101" s="49" t="s">
        <v>235</v>
      </c>
      <c r="O101" s="50">
        <v>1958235.58</v>
      </c>
      <c r="P101" s="50">
        <v>71842850.56</v>
      </c>
      <c r="Q101" s="50">
        <v>59432.52</v>
      </c>
      <c r="R101" s="50">
        <v>72778948.45</v>
      </c>
      <c r="S101" s="51" t="s">
        <v>1285</v>
      </c>
      <c r="T101" s="50">
        <v>1081570.21</v>
      </c>
      <c r="U101" s="49" t="s">
        <v>236</v>
      </c>
      <c r="V101" s="47" t="s">
        <v>1704</v>
      </c>
      <c r="W101" s="9">
        <f t="shared" si="2"/>
        <v>1568</v>
      </c>
    </row>
    <row r="102" spans="1:23" s="10" customFormat="1" ht="142.5" customHeight="1">
      <c r="A102" s="8">
        <v>6</v>
      </c>
      <c r="B102" s="52" t="s">
        <v>104</v>
      </c>
      <c r="C102" s="52" t="s">
        <v>102</v>
      </c>
      <c r="D102" s="52" t="s">
        <v>802</v>
      </c>
      <c r="E102" s="45">
        <v>1</v>
      </c>
      <c r="F102" s="46" t="s">
        <v>139</v>
      </c>
      <c r="G102" s="47" t="s">
        <v>140</v>
      </c>
      <c r="H102" s="47" t="s">
        <v>1088</v>
      </c>
      <c r="I102" s="48" t="s">
        <v>1371</v>
      </c>
      <c r="J102" s="49" t="s">
        <v>1372</v>
      </c>
      <c r="K102" s="49" t="s">
        <v>1373</v>
      </c>
      <c r="L102" s="49" t="s">
        <v>710</v>
      </c>
      <c r="M102" s="49" t="s">
        <v>1374</v>
      </c>
      <c r="N102" s="49" t="s">
        <v>235</v>
      </c>
      <c r="O102" s="50">
        <v>28324657.75</v>
      </c>
      <c r="P102" s="50">
        <v>133707381.77</v>
      </c>
      <c r="Q102" s="50">
        <v>561984.66</v>
      </c>
      <c r="R102" s="50">
        <v>19559338.19</v>
      </c>
      <c r="S102" s="51" t="s">
        <v>1705</v>
      </c>
      <c r="T102" s="50">
        <v>143034685.99</v>
      </c>
      <c r="U102" s="49" t="s">
        <v>236</v>
      </c>
      <c r="V102" s="47" t="s">
        <v>1706</v>
      </c>
      <c r="W102" s="9">
        <f t="shared" si="2"/>
        <v>1585</v>
      </c>
    </row>
    <row r="103" spans="1:23" s="10" customFormat="1" ht="167.25" customHeight="1">
      <c r="A103" s="8">
        <v>6</v>
      </c>
      <c r="B103" s="52" t="s">
        <v>104</v>
      </c>
      <c r="C103" s="52" t="s">
        <v>102</v>
      </c>
      <c r="D103" s="52" t="s">
        <v>802</v>
      </c>
      <c r="E103" s="45">
        <v>1</v>
      </c>
      <c r="F103" s="46" t="s">
        <v>881</v>
      </c>
      <c r="G103" s="47" t="s">
        <v>882</v>
      </c>
      <c r="H103" s="47" t="s">
        <v>1206</v>
      </c>
      <c r="I103" s="48" t="s">
        <v>1207</v>
      </c>
      <c r="J103" s="49" t="s">
        <v>1208</v>
      </c>
      <c r="K103" s="49" t="s">
        <v>1209</v>
      </c>
      <c r="L103" s="49" t="s">
        <v>233</v>
      </c>
      <c r="M103" s="49" t="s">
        <v>665</v>
      </c>
      <c r="N103" s="49" t="s">
        <v>675</v>
      </c>
      <c r="O103" s="50">
        <v>1040138630.78</v>
      </c>
      <c r="P103" s="50">
        <v>208935484.7</v>
      </c>
      <c r="Q103" s="50">
        <v>40335246.89</v>
      </c>
      <c r="R103" s="50">
        <v>109422200.8</v>
      </c>
      <c r="S103" s="51" t="s">
        <v>1210</v>
      </c>
      <c r="T103" s="50">
        <v>1179987161.57</v>
      </c>
      <c r="U103" s="49" t="s">
        <v>236</v>
      </c>
      <c r="V103" s="47" t="s">
        <v>1707</v>
      </c>
      <c r="W103" s="9">
        <f t="shared" si="2"/>
        <v>1565</v>
      </c>
    </row>
    <row r="104" spans="1:23" s="10" customFormat="1" ht="174" customHeight="1">
      <c r="A104" s="8">
        <v>6</v>
      </c>
      <c r="B104" s="52" t="s">
        <v>104</v>
      </c>
      <c r="C104" s="52" t="s">
        <v>102</v>
      </c>
      <c r="D104" s="52" t="s">
        <v>802</v>
      </c>
      <c r="E104" s="45">
        <v>1</v>
      </c>
      <c r="F104" s="46" t="s">
        <v>881</v>
      </c>
      <c r="G104" s="47" t="s">
        <v>882</v>
      </c>
      <c r="H104" s="47" t="s">
        <v>1211</v>
      </c>
      <c r="I104" s="48" t="s">
        <v>1212</v>
      </c>
      <c r="J104" s="49" t="s">
        <v>1213</v>
      </c>
      <c r="K104" s="49" t="s">
        <v>1214</v>
      </c>
      <c r="L104" s="49" t="s">
        <v>233</v>
      </c>
      <c r="M104" s="49" t="s">
        <v>665</v>
      </c>
      <c r="N104" s="49" t="s">
        <v>675</v>
      </c>
      <c r="O104" s="50">
        <v>359599267.51</v>
      </c>
      <c r="P104" s="50">
        <v>57690308.94</v>
      </c>
      <c r="Q104" s="50">
        <v>16173829.71</v>
      </c>
      <c r="R104" s="50">
        <v>13560568.7</v>
      </c>
      <c r="S104" s="51" t="s">
        <v>1215</v>
      </c>
      <c r="T104" s="50">
        <v>419902837.46</v>
      </c>
      <c r="U104" s="49" t="s">
        <v>236</v>
      </c>
      <c r="V104" s="47" t="s">
        <v>1708</v>
      </c>
      <c r="W104" s="9">
        <f t="shared" si="2"/>
        <v>1566</v>
      </c>
    </row>
    <row r="105" spans="1:23" s="10" customFormat="1" ht="217.5" customHeight="1">
      <c r="A105" s="8">
        <v>6</v>
      </c>
      <c r="B105" s="52" t="s">
        <v>104</v>
      </c>
      <c r="C105" s="52" t="s">
        <v>102</v>
      </c>
      <c r="D105" s="52" t="s">
        <v>802</v>
      </c>
      <c r="E105" s="45">
        <v>1</v>
      </c>
      <c r="F105" s="46" t="s">
        <v>715</v>
      </c>
      <c r="G105" s="47" t="s">
        <v>716</v>
      </c>
      <c r="H105" s="47" t="s">
        <v>15</v>
      </c>
      <c r="I105" s="48" t="s">
        <v>16</v>
      </c>
      <c r="J105" s="49" t="s">
        <v>17</v>
      </c>
      <c r="K105" s="49" t="s">
        <v>789</v>
      </c>
      <c r="L105" s="49" t="s">
        <v>710</v>
      </c>
      <c r="M105" s="49" t="s">
        <v>136</v>
      </c>
      <c r="N105" s="49" t="s">
        <v>235</v>
      </c>
      <c r="O105" s="50">
        <v>0</v>
      </c>
      <c r="P105" s="50">
        <v>0</v>
      </c>
      <c r="Q105" s="50">
        <v>0</v>
      </c>
      <c r="R105" s="50">
        <v>0</v>
      </c>
      <c r="S105" s="51" t="s">
        <v>1709</v>
      </c>
      <c r="T105" s="50">
        <v>0</v>
      </c>
      <c r="U105" s="49" t="s">
        <v>683</v>
      </c>
      <c r="V105" s="47" t="s">
        <v>1710</v>
      </c>
      <c r="W105" s="9">
        <f t="shared" si="2"/>
        <v>1483</v>
      </c>
    </row>
    <row r="106" spans="1:23" s="20" customFormat="1" ht="15" outlineLevel="1">
      <c r="A106" s="18"/>
      <c r="B106" s="69" t="s">
        <v>284</v>
      </c>
      <c r="C106" s="70"/>
      <c r="D106" s="70"/>
      <c r="E106" s="35">
        <f>SUBTOTAL(9,E107:E116)</f>
        <v>8</v>
      </c>
      <c r="F106" s="36"/>
      <c r="G106" s="36"/>
      <c r="H106" s="36"/>
      <c r="I106" s="37"/>
      <c r="J106" s="36"/>
      <c r="K106" s="36"/>
      <c r="L106" s="36"/>
      <c r="M106" s="36"/>
      <c r="N106" s="36"/>
      <c r="O106" s="38"/>
      <c r="P106" s="38"/>
      <c r="Q106" s="38"/>
      <c r="R106" s="38"/>
      <c r="S106" s="36"/>
      <c r="T106" s="38"/>
      <c r="U106" s="36"/>
      <c r="V106" s="39"/>
      <c r="W106" s="19"/>
    </row>
    <row r="107" spans="1:23" s="23" customFormat="1" ht="15" outlineLevel="2">
      <c r="A107" s="21"/>
      <c r="B107" s="67" t="s">
        <v>282</v>
      </c>
      <c r="C107" s="68"/>
      <c r="D107" s="68"/>
      <c r="E107" s="40">
        <f>SUBTOTAL(9,E108:E114)</f>
        <v>7</v>
      </c>
      <c r="F107" s="41"/>
      <c r="G107" s="41"/>
      <c r="H107" s="41"/>
      <c r="I107" s="42"/>
      <c r="J107" s="41"/>
      <c r="K107" s="41"/>
      <c r="L107" s="41"/>
      <c r="M107" s="41"/>
      <c r="N107" s="41"/>
      <c r="O107" s="43"/>
      <c r="P107" s="43"/>
      <c r="Q107" s="43"/>
      <c r="R107" s="43"/>
      <c r="S107" s="41"/>
      <c r="T107" s="43"/>
      <c r="U107" s="41"/>
      <c r="V107" s="44"/>
      <c r="W107" s="22"/>
    </row>
    <row r="108" spans="1:23" s="10" customFormat="1" ht="262.5" customHeight="1">
      <c r="A108" s="8">
        <v>6</v>
      </c>
      <c r="B108" s="52" t="s">
        <v>104</v>
      </c>
      <c r="C108" s="52" t="s">
        <v>67</v>
      </c>
      <c r="D108" s="52" t="s">
        <v>196</v>
      </c>
      <c r="E108" s="45">
        <v>1</v>
      </c>
      <c r="F108" s="46">
        <v>210</v>
      </c>
      <c r="G108" s="47" t="s">
        <v>679</v>
      </c>
      <c r="H108" s="47" t="s">
        <v>909</v>
      </c>
      <c r="I108" s="48" t="s">
        <v>680</v>
      </c>
      <c r="J108" s="49" t="s">
        <v>219</v>
      </c>
      <c r="K108" s="49" t="s">
        <v>681</v>
      </c>
      <c r="L108" s="49" t="s">
        <v>233</v>
      </c>
      <c r="M108" s="49" t="s">
        <v>682</v>
      </c>
      <c r="N108" s="49" t="s">
        <v>235</v>
      </c>
      <c r="O108" s="50">
        <v>0</v>
      </c>
      <c r="P108" s="50">
        <v>0</v>
      </c>
      <c r="Q108" s="50">
        <v>0</v>
      </c>
      <c r="R108" s="50">
        <v>0</v>
      </c>
      <c r="S108" s="51" t="s">
        <v>1711</v>
      </c>
      <c r="T108" s="50">
        <v>6124610.03</v>
      </c>
      <c r="U108" s="49" t="s">
        <v>683</v>
      </c>
      <c r="V108" s="47" t="s">
        <v>1712</v>
      </c>
      <c r="W108" s="9">
        <f aca="true" t="shared" si="3" ref="W108:W114">IF(OR(LEFT(I108)="7",LEFT(I108,1)="8"),VALUE(RIGHT(I108,3)),VALUE(RIGHT(I108,4)))</f>
        <v>54</v>
      </c>
    </row>
    <row r="109" spans="1:23" s="10" customFormat="1" ht="142.5" customHeight="1">
      <c r="A109" s="8">
        <v>6</v>
      </c>
      <c r="B109" s="52" t="s">
        <v>104</v>
      </c>
      <c r="C109" s="52" t="s">
        <v>67</v>
      </c>
      <c r="D109" s="52" t="s">
        <v>196</v>
      </c>
      <c r="E109" s="45">
        <v>1</v>
      </c>
      <c r="F109" s="46">
        <v>210</v>
      </c>
      <c r="G109" s="47" t="s">
        <v>679</v>
      </c>
      <c r="H109" s="47" t="s">
        <v>679</v>
      </c>
      <c r="I109" s="48" t="s">
        <v>223</v>
      </c>
      <c r="J109" s="49" t="s">
        <v>224</v>
      </c>
      <c r="K109" s="49" t="s">
        <v>784</v>
      </c>
      <c r="L109" s="49" t="s">
        <v>233</v>
      </c>
      <c r="M109" s="49" t="s">
        <v>234</v>
      </c>
      <c r="N109" s="49" t="s">
        <v>670</v>
      </c>
      <c r="O109" s="50">
        <v>0</v>
      </c>
      <c r="P109" s="50">
        <v>0</v>
      </c>
      <c r="Q109" s="50">
        <v>0</v>
      </c>
      <c r="R109" s="50">
        <v>0</v>
      </c>
      <c r="S109" s="51" t="s">
        <v>1713</v>
      </c>
      <c r="T109" s="50">
        <v>534013.37</v>
      </c>
      <c r="U109" s="49" t="s">
        <v>683</v>
      </c>
      <c r="V109" s="47" t="s">
        <v>1714</v>
      </c>
      <c r="W109" s="9">
        <f t="shared" si="3"/>
        <v>91</v>
      </c>
    </row>
    <row r="110" spans="1:23" s="10" customFormat="1" ht="142.5" customHeight="1">
      <c r="A110" s="8">
        <v>6</v>
      </c>
      <c r="B110" s="52" t="s">
        <v>104</v>
      </c>
      <c r="C110" s="52" t="s">
        <v>67</v>
      </c>
      <c r="D110" s="52" t="s">
        <v>196</v>
      </c>
      <c r="E110" s="45">
        <v>1</v>
      </c>
      <c r="F110" s="46">
        <v>210</v>
      </c>
      <c r="G110" s="47" t="s">
        <v>679</v>
      </c>
      <c r="H110" s="47" t="s">
        <v>679</v>
      </c>
      <c r="I110" s="48" t="s">
        <v>225</v>
      </c>
      <c r="J110" s="49" t="s">
        <v>226</v>
      </c>
      <c r="K110" s="49" t="s">
        <v>227</v>
      </c>
      <c r="L110" s="49" t="s">
        <v>233</v>
      </c>
      <c r="M110" s="49" t="s">
        <v>234</v>
      </c>
      <c r="N110" s="49" t="s">
        <v>235</v>
      </c>
      <c r="O110" s="50">
        <v>0</v>
      </c>
      <c r="P110" s="50">
        <v>0</v>
      </c>
      <c r="Q110" s="50">
        <v>0</v>
      </c>
      <c r="R110" s="50">
        <v>0</v>
      </c>
      <c r="S110" s="51" t="s">
        <v>1715</v>
      </c>
      <c r="T110" s="50">
        <v>11444094.26</v>
      </c>
      <c r="U110" s="49" t="s">
        <v>683</v>
      </c>
      <c r="V110" s="47" t="s">
        <v>1716</v>
      </c>
      <c r="W110" s="9">
        <f t="shared" si="3"/>
        <v>151</v>
      </c>
    </row>
    <row r="111" spans="1:23" s="10" customFormat="1" ht="142.5" customHeight="1">
      <c r="A111" s="8">
        <v>6</v>
      </c>
      <c r="B111" s="52" t="s">
        <v>104</v>
      </c>
      <c r="C111" s="52" t="s">
        <v>67</v>
      </c>
      <c r="D111" s="52" t="s">
        <v>196</v>
      </c>
      <c r="E111" s="45">
        <v>1</v>
      </c>
      <c r="F111" s="46">
        <v>212</v>
      </c>
      <c r="G111" s="47" t="s">
        <v>221</v>
      </c>
      <c r="H111" s="47" t="s">
        <v>700</v>
      </c>
      <c r="I111" s="48" t="s">
        <v>541</v>
      </c>
      <c r="J111" s="49" t="s">
        <v>542</v>
      </c>
      <c r="K111" s="49" t="s">
        <v>844</v>
      </c>
      <c r="L111" s="49" t="s">
        <v>233</v>
      </c>
      <c r="M111" s="49" t="s">
        <v>682</v>
      </c>
      <c r="N111" s="49" t="s">
        <v>235</v>
      </c>
      <c r="O111" s="50">
        <v>0</v>
      </c>
      <c r="P111" s="50">
        <v>0</v>
      </c>
      <c r="Q111" s="50">
        <v>0</v>
      </c>
      <c r="R111" s="50">
        <v>0</v>
      </c>
      <c r="S111" s="51" t="s">
        <v>1506</v>
      </c>
      <c r="T111" s="50">
        <v>0</v>
      </c>
      <c r="U111" s="49" t="s">
        <v>683</v>
      </c>
      <c r="V111" s="47" t="s">
        <v>1375</v>
      </c>
      <c r="W111" s="9">
        <f t="shared" si="3"/>
        <v>189</v>
      </c>
    </row>
    <row r="112" spans="1:23" s="10" customFormat="1" ht="186" customHeight="1">
      <c r="A112" s="8">
        <v>6</v>
      </c>
      <c r="B112" s="52" t="s">
        <v>104</v>
      </c>
      <c r="C112" s="52" t="s">
        <v>67</v>
      </c>
      <c r="D112" s="52" t="s">
        <v>196</v>
      </c>
      <c r="E112" s="45">
        <v>1</v>
      </c>
      <c r="F112" s="46">
        <v>213</v>
      </c>
      <c r="G112" s="47" t="s">
        <v>786</v>
      </c>
      <c r="H112" s="47" t="s">
        <v>786</v>
      </c>
      <c r="I112" s="48">
        <v>20160621301591</v>
      </c>
      <c r="J112" s="49" t="s">
        <v>1586</v>
      </c>
      <c r="K112" s="49" t="s">
        <v>1587</v>
      </c>
      <c r="L112" s="49" t="s">
        <v>536</v>
      </c>
      <c r="M112" s="49" t="s">
        <v>1194</v>
      </c>
      <c r="N112" s="49" t="s">
        <v>801</v>
      </c>
      <c r="O112" s="50">
        <v>0</v>
      </c>
      <c r="P112" s="50">
        <v>422333785.21</v>
      </c>
      <c r="Q112" s="50">
        <v>6958914.56</v>
      </c>
      <c r="R112" s="50">
        <v>14328126.86</v>
      </c>
      <c r="S112" s="51" t="s">
        <v>1717</v>
      </c>
      <c r="T112" s="50">
        <v>414964572.91</v>
      </c>
      <c r="U112" s="49" t="s">
        <v>683</v>
      </c>
      <c r="V112" s="47" t="s">
        <v>1588</v>
      </c>
      <c r="W112" s="9">
        <f t="shared" si="3"/>
        <v>1591</v>
      </c>
    </row>
    <row r="113" spans="1:23" s="10" customFormat="1" ht="201" customHeight="1">
      <c r="A113" s="8">
        <v>6</v>
      </c>
      <c r="B113" s="52" t="s">
        <v>104</v>
      </c>
      <c r="C113" s="52" t="s">
        <v>67</v>
      </c>
      <c r="D113" s="52" t="s">
        <v>196</v>
      </c>
      <c r="E113" s="45">
        <v>1</v>
      </c>
      <c r="F113" s="46">
        <v>215</v>
      </c>
      <c r="G113" s="47" t="s">
        <v>539</v>
      </c>
      <c r="H113" s="47" t="s">
        <v>700</v>
      </c>
      <c r="I113" s="48">
        <v>20080621501486</v>
      </c>
      <c r="J113" s="49" t="s">
        <v>701</v>
      </c>
      <c r="K113" s="49" t="s">
        <v>1158</v>
      </c>
      <c r="L113" s="49" t="s">
        <v>233</v>
      </c>
      <c r="M113" s="49" t="s">
        <v>588</v>
      </c>
      <c r="N113" s="49" t="s">
        <v>235</v>
      </c>
      <c r="O113" s="50">
        <v>157594872.89</v>
      </c>
      <c r="P113" s="50">
        <v>193182700.78</v>
      </c>
      <c r="Q113" s="50">
        <v>157148106.35</v>
      </c>
      <c r="R113" s="50">
        <v>290891688.43</v>
      </c>
      <c r="S113" s="51" t="s">
        <v>1718</v>
      </c>
      <c r="T113" s="50">
        <v>217033991.59</v>
      </c>
      <c r="U113" s="49" t="s">
        <v>236</v>
      </c>
      <c r="V113" s="47" t="s">
        <v>1719</v>
      </c>
      <c r="W113" s="9">
        <f t="shared" si="3"/>
        <v>1486</v>
      </c>
    </row>
    <row r="114" spans="1:23" s="10" customFormat="1" ht="142.5" customHeight="1">
      <c r="A114" s="8">
        <v>6</v>
      </c>
      <c r="B114" s="52" t="s">
        <v>104</v>
      </c>
      <c r="C114" s="52" t="s">
        <v>67</v>
      </c>
      <c r="D114" s="52" t="s">
        <v>196</v>
      </c>
      <c r="E114" s="45">
        <v>1</v>
      </c>
      <c r="F114" s="46" t="s">
        <v>222</v>
      </c>
      <c r="G114" s="47" t="s">
        <v>696</v>
      </c>
      <c r="H114" s="47" t="s">
        <v>696</v>
      </c>
      <c r="I114" s="48" t="s">
        <v>880</v>
      </c>
      <c r="J114" s="49" t="s">
        <v>18</v>
      </c>
      <c r="K114" s="49" t="s">
        <v>19</v>
      </c>
      <c r="L114" s="49" t="s">
        <v>233</v>
      </c>
      <c r="M114" s="49" t="s">
        <v>234</v>
      </c>
      <c r="N114" s="49" t="s">
        <v>235</v>
      </c>
      <c r="O114" s="50">
        <v>8957671.71</v>
      </c>
      <c r="P114" s="50">
        <v>0</v>
      </c>
      <c r="Q114" s="50">
        <v>0</v>
      </c>
      <c r="R114" s="50">
        <v>0</v>
      </c>
      <c r="S114" s="51" t="s">
        <v>1286</v>
      </c>
      <c r="T114" s="50">
        <v>8957671.71</v>
      </c>
      <c r="U114" s="49" t="s">
        <v>683</v>
      </c>
      <c r="V114" s="47" t="s">
        <v>1192</v>
      </c>
      <c r="W114" s="9">
        <f t="shared" si="3"/>
        <v>368</v>
      </c>
    </row>
    <row r="115" spans="1:23" s="23" customFormat="1" ht="19.5" customHeight="1" outlineLevel="2">
      <c r="A115" s="21"/>
      <c r="B115" s="67" t="s">
        <v>20</v>
      </c>
      <c r="C115" s="68"/>
      <c r="D115" s="68"/>
      <c r="E115" s="40">
        <f>SUBTOTAL(9,E116:E116)</f>
        <v>1</v>
      </c>
      <c r="F115" s="41"/>
      <c r="G115" s="41"/>
      <c r="H115" s="41"/>
      <c r="I115" s="42"/>
      <c r="J115" s="41"/>
      <c r="K115" s="41"/>
      <c r="L115" s="41"/>
      <c r="M115" s="41"/>
      <c r="N115" s="41"/>
      <c r="O115" s="43"/>
      <c r="P115" s="43"/>
      <c r="Q115" s="43"/>
      <c r="R115" s="43"/>
      <c r="S115" s="41"/>
      <c r="T115" s="43"/>
      <c r="U115" s="41"/>
      <c r="V115" s="44"/>
      <c r="W115" s="22"/>
    </row>
    <row r="116" spans="1:23" s="10" customFormat="1" ht="142.5" customHeight="1">
      <c r="A116" s="8">
        <v>6</v>
      </c>
      <c r="B116" s="52" t="s">
        <v>104</v>
      </c>
      <c r="C116" s="52" t="s">
        <v>67</v>
      </c>
      <c r="D116" s="52" t="s">
        <v>802</v>
      </c>
      <c r="E116" s="45">
        <v>1</v>
      </c>
      <c r="F116" s="46" t="s">
        <v>678</v>
      </c>
      <c r="G116" s="47" t="s">
        <v>53</v>
      </c>
      <c r="H116" s="47" t="s">
        <v>374</v>
      </c>
      <c r="I116" s="48" t="s">
        <v>854</v>
      </c>
      <c r="J116" s="49" t="s">
        <v>855</v>
      </c>
      <c r="K116" s="49" t="s">
        <v>856</v>
      </c>
      <c r="L116" s="49" t="s">
        <v>233</v>
      </c>
      <c r="M116" s="49" t="s">
        <v>682</v>
      </c>
      <c r="N116" s="49" t="s">
        <v>235</v>
      </c>
      <c r="O116" s="50">
        <v>0</v>
      </c>
      <c r="P116" s="50">
        <v>0</v>
      </c>
      <c r="Q116" s="50">
        <v>0</v>
      </c>
      <c r="R116" s="50">
        <v>0</v>
      </c>
      <c r="S116" s="51" t="s">
        <v>1589</v>
      </c>
      <c r="T116" s="50">
        <v>0</v>
      </c>
      <c r="U116" s="49" t="s">
        <v>236</v>
      </c>
      <c r="V116" s="47" t="s">
        <v>1032</v>
      </c>
      <c r="W116" s="9">
        <f>IF(OR(LEFT(I116)="7",LEFT(I116,1)="8"),VALUE(RIGHT(I116,3)),VALUE(RIGHT(I116,4)))</f>
        <v>585</v>
      </c>
    </row>
    <row r="117" spans="1:23" s="20" customFormat="1" ht="15" outlineLevel="1">
      <c r="A117" s="18"/>
      <c r="B117" s="69" t="s">
        <v>286</v>
      </c>
      <c r="C117" s="70"/>
      <c r="D117" s="70"/>
      <c r="E117" s="35">
        <f>SUBTOTAL(9,E119:E119)</f>
        <v>1</v>
      </c>
      <c r="F117" s="36"/>
      <c r="G117" s="36"/>
      <c r="H117" s="36"/>
      <c r="I117" s="37"/>
      <c r="J117" s="36"/>
      <c r="K117" s="36"/>
      <c r="L117" s="36"/>
      <c r="M117" s="36"/>
      <c r="N117" s="36"/>
      <c r="O117" s="38"/>
      <c r="P117" s="38"/>
      <c r="Q117" s="38"/>
      <c r="R117" s="38"/>
      <c r="S117" s="36"/>
      <c r="T117" s="38"/>
      <c r="U117" s="36"/>
      <c r="V117" s="39"/>
      <c r="W117" s="19"/>
    </row>
    <row r="118" spans="1:23" s="23" customFormat="1" ht="15" outlineLevel="2">
      <c r="A118" s="21"/>
      <c r="B118" s="67" t="s">
        <v>282</v>
      </c>
      <c r="C118" s="68"/>
      <c r="D118" s="68"/>
      <c r="E118" s="40">
        <f>SUBTOTAL(9,E119:E119)</f>
        <v>1</v>
      </c>
      <c r="F118" s="41"/>
      <c r="G118" s="41"/>
      <c r="H118" s="41"/>
      <c r="I118" s="42"/>
      <c r="J118" s="41"/>
      <c r="K118" s="41"/>
      <c r="L118" s="41"/>
      <c r="M118" s="41"/>
      <c r="N118" s="41"/>
      <c r="O118" s="43"/>
      <c r="P118" s="43"/>
      <c r="Q118" s="43"/>
      <c r="R118" s="43"/>
      <c r="S118" s="41"/>
      <c r="T118" s="43"/>
      <c r="U118" s="41"/>
      <c r="V118" s="44"/>
      <c r="W118" s="22"/>
    </row>
    <row r="119" spans="1:23" s="10" customFormat="1" ht="168.75" customHeight="1">
      <c r="A119" s="8">
        <v>6</v>
      </c>
      <c r="B119" s="52" t="s">
        <v>104</v>
      </c>
      <c r="C119" s="52" t="s">
        <v>169</v>
      </c>
      <c r="D119" s="52" t="s">
        <v>196</v>
      </c>
      <c r="E119" s="45">
        <v>1</v>
      </c>
      <c r="F119" s="46" t="s">
        <v>397</v>
      </c>
      <c r="G119" s="47" t="s">
        <v>398</v>
      </c>
      <c r="H119" s="47" t="s">
        <v>398</v>
      </c>
      <c r="I119" s="54" t="s">
        <v>399</v>
      </c>
      <c r="J119" s="49" t="s">
        <v>400</v>
      </c>
      <c r="K119" s="49" t="s">
        <v>401</v>
      </c>
      <c r="L119" s="49" t="s">
        <v>710</v>
      </c>
      <c r="M119" s="49" t="s">
        <v>402</v>
      </c>
      <c r="N119" s="49" t="s">
        <v>235</v>
      </c>
      <c r="O119" s="50">
        <v>6870372983</v>
      </c>
      <c r="P119" s="50">
        <v>67478486961</v>
      </c>
      <c r="Q119" s="50">
        <v>337343898</v>
      </c>
      <c r="R119" s="50">
        <v>67746775802</v>
      </c>
      <c r="S119" s="51" t="s">
        <v>1720</v>
      </c>
      <c r="T119" s="50">
        <v>6939428040</v>
      </c>
      <c r="U119" s="49" t="s">
        <v>683</v>
      </c>
      <c r="V119" s="47" t="s">
        <v>1972</v>
      </c>
      <c r="W119" s="9">
        <f>IF(OR(LEFT(I119)="7",LEFT(I119,1)="8"),VALUE(RIGHT(I119,3)),VALUE(RIGHT(I119,4)))</f>
        <v>1330</v>
      </c>
    </row>
    <row r="120" spans="1:23" s="17" customFormat="1" ht="30" customHeight="1" outlineLevel="3">
      <c r="A120" s="15"/>
      <c r="B120" s="71" t="s">
        <v>228</v>
      </c>
      <c r="C120" s="72"/>
      <c r="D120" s="72"/>
      <c r="E120" s="29">
        <f>SUBTOTAL(9,E121:E128)</f>
        <v>4</v>
      </c>
      <c r="F120" s="30"/>
      <c r="G120" s="30"/>
      <c r="H120" s="30"/>
      <c r="I120" s="31"/>
      <c r="J120" s="30"/>
      <c r="K120" s="30"/>
      <c r="L120" s="30"/>
      <c r="M120" s="30"/>
      <c r="N120" s="30"/>
      <c r="O120" s="32"/>
      <c r="P120" s="33"/>
      <c r="Q120" s="33"/>
      <c r="R120" s="33"/>
      <c r="S120" s="30"/>
      <c r="T120" s="33"/>
      <c r="U120" s="30"/>
      <c r="V120" s="34"/>
      <c r="W120" s="16"/>
    </row>
    <row r="121" spans="1:23" s="20" customFormat="1" ht="15" outlineLevel="1">
      <c r="A121" s="18"/>
      <c r="B121" s="69" t="s">
        <v>689</v>
      </c>
      <c r="C121" s="70" t="s">
        <v>687</v>
      </c>
      <c r="D121" s="70"/>
      <c r="E121" s="35">
        <f>SUBTOTAL(9,E123:E125)</f>
        <v>3</v>
      </c>
      <c r="F121" s="36"/>
      <c r="G121" s="36"/>
      <c r="H121" s="36"/>
      <c r="I121" s="37"/>
      <c r="J121" s="36"/>
      <c r="K121" s="36"/>
      <c r="L121" s="36"/>
      <c r="M121" s="36"/>
      <c r="N121" s="36"/>
      <c r="O121" s="38"/>
      <c r="P121" s="38"/>
      <c r="Q121" s="38"/>
      <c r="R121" s="38"/>
      <c r="S121" s="36"/>
      <c r="T121" s="38"/>
      <c r="U121" s="36"/>
      <c r="V121" s="39"/>
      <c r="W121" s="19"/>
    </row>
    <row r="122" spans="1:23" s="23" customFormat="1" ht="15" outlineLevel="2">
      <c r="A122" s="21"/>
      <c r="B122" s="67" t="s">
        <v>282</v>
      </c>
      <c r="C122" s="68"/>
      <c r="D122" s="68"/>
      <c r="E122" s="40">
        <f>SUBTOTAL(9,E123:E125)</f>
        <v>3</v>
      </c>
      <c r="F122" s="41"/>
      <c r="G122" s="41"/>
      <c r="H122" s="41"/>
      <c r="I122" s="42"/>
      <c r="J122" s="41"/>
      <c r="K122" s="41"/>
      <c r="L122" s="41"/>
      <c r="M122" s="41"/>
      <c r="N122" s="41"/>
      <c r="O122" s="43"/>
      <c r="P122" s="43"/>
      <c r="Q122" s="43"/>
      <c r="R122" s="43"/>
      <c r="S122" s="41"/>
      <c r="T122" s="43"/>
      <c r="U122" s="41"/>
      <c r="V122" s="44"/>
      <c r="W122" s="22"/>
    </row>
    <row r="123" spans="1:23" s="10" customFormat="1" ht="195.75" customHeight="1">
      <c r="A123" s="8">
        <v>7</v>
      </c>
      <c r="B123" s="52" t="s">
        <v>228</v>
      </c>
      <c r="C123" s="52" t="s">
        <v>102</v>
      </c>
      <c r="D123" s="52" t="s">
        <v>196</v>
      </c>
      <c r="E123" s="45">
        <v>1</v>
      </c>
      <c r="F123" s="46">
        <v>110</v>
      </c>
      <c r="G123" s="47" t="s">
        <v>626</v>
      </c>
      <c r="H123" s="47" t="s">
        <v>524</v>
      </c>
      <c r="I123" s="48">
        <v>20070711001474</v>
      </c>
      <c r="J123" s="49" t="s">
        <v>58</v>
      </c>
      <c r="K123" s="49" t="s">
        <v>59</v>
      </c>
      <c r="L123" s="49" t="s">
        <v>233</v>
      </c>
      <c r="M123" s="49" t="s">
        <v>393</v>
      </c>
      <c r="N123" s="49" t="s">
        <v>235</v>
      </c>
      <c r="O123" s="50">
        <v>3142506925.5</v>
      </c>
      <c r="P123" s="50">
        <v>783399842.16</v>
      </c>
      <c r="Q123" s="50">
        <v>43737438.96</v>
      </c>
      <c r="R123" s="50">
        <v>81065081.46</v>
      </c>
      <c r="S123" s="51" t="s">
        <v>1483</v>
      </c>
      <c r="T123" s="50">
        <v>3888579125.16</v>
      </c>
      <c r="U123" s="49" t="s">
        <v>236</v>
      </c>
      <c r="V123" s="47" t="s">
        <v>1033</v>
      </c>
      <c r="W123" s="9">
        <f>IF(OR(LEFT(I123)="7",LEFT(I123,1)="8"),VALUE(RIGHT(I123,3)),VALUE(RIGHT(I123,4)))</f>
        <v>1474</v>
      </c>
    </row>
    <row r="124" spans="1:23" s="10" customFormat="1" ht="142.5" customHeight="1">
      <c r="A124" s="8">
        <v>7</v>
      </c>
      <c r="B124" s="52" t="s">
        <v>228</v>
      </c>
      <c r="C124" s="52" t="s">
        <v>102</v>
      </c>
      <c r="D124" s="52" t="s">
        <v>196</v>
      </c>
      <c r="E124" s="45">
        <v>1</v>
      </c>
      <c r="F124" s="46">
        <v>120</v>
      </c>
      <c r="G124" s="47" t="s">
        <v>229</v>
      </c>
      <c r="H124" s="47" t="s">
        <v>524</v>
      </c>
      <c r="I124" s="48">
        <v>700007120240</v>
      </c>
      <c r="J124" s="49" t="s">
        <v>230</v>
      </c>
      <c r="K124" s="49" t="s">
        <v>927</v>
      </c>
      <c r="L124" s="49" t="s">
        <v>233</v>
      </c>
      <c r="M124" s="49" t="s">
        <v>393</v>
      </c>
      <c r="N124" s="49" t="s">
        <v>801</v>
      </c>
      <c r="O124" s="50">
        <v>235998771.43</v>
      </c>
      <c r="P124" s="50">
        <v>4500000</v>
      </c>
      <c r="Q124" s="50">
        <v>2901926.33</v>
      </c>
      <c r="R124" s="50">
        <v>15940074.7</v>
      </c>
      <c r="S124" s="51" t="s">
        <v>1287</v>
      </c>
      <c r="T124" s="50">
        <v>227460623.06</v>
      </c>
      <c r="U124" s="49" t="s">
        <v>236</v>
      </c>
      <c r="V124" s="47" t="s">
        <v>1034</v>
      </c>
      <c r="W124" s="9">
        <f>IF(OR(LEFT(I124)="7",LEFT(I124,1)="8"),VALUE(RIGHT(I124,3)),VALUE(RIGHT(I124,4)))</f>
        <v>240</v>
      </c>
    </row>
    <row r="125" spans="1:23" s="10" customFormat="1" ht="142.5" customHeight="1">
      <c r="A125" s="8">
        <v>7</v>
      </c>
      <c r="B125" s="52" t="s">
        <v>228</v>
      </c>
      <c r="C125" s="52" t="s">
        <v>102</v>
      </c>
      <c r="D125" s="52" t="s">
        <v>196</v>
      </c>
      <c r="E125" s="45">
        <v>1</v>
      </c>
      <c r="F125" s="46" t="s">
        <v>231</v>
      </c>
      <c r="G125" s="47" t="s">
        <v>657</v>
      </c>
      <c r="H125" s="47" t="s">
        <v>657</v>
      </c>
      <c r="I125" s="48" t="s">
        <v>658</v>
      </c>
      <c r="J125" s="49" t="s">
        <v>77</v>
      </c>
      <c r="K125" s="49" t="s">
        <v>928</v>
      </c>
      <c r="L125" s="49" t="s">
        <v>233</v>
      </c>
      <c r="M125" s="49" t="s">
        <v>393</v>
      </c>
      <c r="N125" s="49" t="s">
        <v>235</v>
      </c>
      <c r="O125" s="50">
        <v>68416.35</v>
      </c>
      <c r="P125" s="50">
        <v>0</v>
      </c>
      <c r="Q125" s="50">
        <v>290.29</v>
      </c>
      <c r="R125" s="50">
        <v>0</v>
      </c>
      <c r="S125" s="51" t="s">
        <v>1484</v>
      </c>
      <c r="T125" s="50">
        <v>68706.64</v>
      </c>
      <c r="U125" s="49" t="s">
        <v>236</v>
      </c>
      <c r="V125" s="47" t="s">
        <v>1035</v>
      </c>
      <c r="W125" s="9">
        <f>IF(OR(LEFT(I125)="7",LEFT(I125,1)="8"),VALUE(RIGHT(I125,3)),VALUE(RIGHT(I125,4)))</f>
        <v>129</v>
      </c>
    </row>
    <row r="126" spans="1:23" s="20" customFormat="1" ht="15" outlineLevel="1">
      <c r="A126" s="18"/>
      <c r="B126" s="69" t="s">
        <v>284</v>
      </c>
      <c r="C126" s="70"/>
      <c r="D126" s="70"/>
      <c r="E126" s="35">
        <f>SUBTOTAL(9,E127:E128)</f>
        <v>1</v>
      </c>
      <c r="F126" s="36"/>
      <c r="G126" s="36"/>
      <c r="H126" s="36"/>
      <c r="I126" s="37"/>
      <c r="J126" s="36"/>
      <c r="K126" s="36"/>
      <c r="L126" s="36"/>
      <c r="M126" s="36"/>
      <c r="N126" s="36"/>
      <c r="O126" s="38"/>
      <c r="P126" s="38"/>
      <c r="Q126" s="38"/>
      <c r="R126" s="38"/>
      <c r="S126" s="36"/>
      <c r="T126" s="38"/>
      <c r="U126" s="36"/>
      <c r="V126" s="39"/>
      <c r="W126" s="19"/>
    </row>
    <row r="127" spans="1:23" s="23" customFormat="1" ht="15" outlineLevel="2">
      <c r="A127" s="21"/>
      <c r="B127" s="67" t="s">
        <v>282</v>
      </c>
      <c r="C127" s="68"/>
      <c r="D127" s="68"/>
      <c r="E127" s="40">
        <f>SUBTOTAL(9,E128:E128)</f>
        <v>1</v>
      </c>
      <c r="F127" s="41"/>
      <c r="G127" s="41"/>
      <c r="H127" s="41"/>
      <c r="I127" s="42"/>
      <c r="J127" s="41"/>
      <c r="K127" s="41"/>
      <c r="L127" s="41"/>
      <c r="M127" s="41"/>
      <c r="N127" s="41"/>
      <c r="O127" s="43"/>
      <c r="P127" s="43"/>
      <c r="Q127" s="43"/>
      <c r="R127" s="43"/>
      <c r="S127" s="41"/>
      <c r="T127" s="43"/>
      <c r="U127" s="41"/>
      <c r="V127" s="44"/>
      <c r="W127" s="22"/>
    </row>
    <row r="128" spans="1:23" s="10" customFormat="1" ht="142.5" customHeight="1">
      <c r="A128" s="8">
        <v>7</v>
      </c>
      <c r="B128" s="52" t="s">
        <v>228</v>
      </c>
      <c r="C128" s="52" t="s">
        <v>67</v>
      </c>
      <c r="D128" s="52" t="s">
        <v>196</v>
      </c>
      <c r="E128" s="45">
        <v>1</v>
      </c>
      <c r="F128" s="46" t="s">
        <v>231</v>
      </c>
      <c r="G128" s="47" t="s">
        <v>657</v>
      </c>
      <c r="H128" s="47" t="s">
        <v>657</v>
      </c>
      <c r="I128" s="48" t="s">
        <v>930</v>
      </c>
      <c r="J128" s="49" t="s">
        <v>929</v>
      </c>
      <c r="K128" s="49" t="s">
        <v>931</v>
      </c>
      <c r="L128" s="49" t="s">
        <v>233</v>
      </c>
      <c r="M128" s="49" t="s">
        <v>393</v>
      </c>
      <c r="N128" s="49" t="s">
        <v>353</v>
      </c>
      <c r="O128" s="50">
        <v>1123274590</v>
      </c>
      <c r="P128" s="50">
        <v>4187737609</v>
      </c>
      <c r="Q128" s="50">
        <v>625621</v>
      </c>
      <c r="R128" s="50">
        <v>5747019931</v>
      </c>
      <c r="S128" s="51" t="s">
        <v>1093</v>
      </c>
      <c r="T128" s="50">
        <v>-435382111</v>
      </c>
      <c r="U128" s="49" t="s">
        <v>236</v>
      </c>
      <c r="V128" s="47" t="s">
        <v>1036</v>
      </c>
      <c r="W128" s="9">
        <f>IF(OR(LEFT(I128)="7",LEFT(I128,1)="8"),VALUE(RIGHT(I128,3)),VALUE(RIGHT(I128,4)))</f>
        <v>1495</v>
      </c>
    </row>
    <row r="129" spans="1:23" s="17" customFormat="1" ht="49.5" customHeight="1" outlineLevel="3">
      <c r="A129" s="15"/>
      <c r="B129" s="71" t="s">
        <v>660</v>
      </c>
      <c r="C129" s="72"/>
      <c r="D129" s="72"/>
      <c r="E129" s="29">
        <f>SUBTOTAL(9,E132:F135)</f>
        <v>3</v>
      </c>
      <c r="F129" s="30"/>
      <c r="G129" s="30"/>
      <c r="H129" s="30"/>
      <c r="I129" s="31"/>
      <c r="J129" s="30"/>
      <c r="K129" s="30"/>
      <c r="L129" s="30"/>
      <c r="M129" s="30"/>
      <c r="N129" s="30"/>
      <c r="O129" s="32"/>
      <c r="P129" s="33"/>
      <c r="Q129" s="33"/>
      <c r="R129" s="33"/>
      <c r="S129" s="30"/>
      <c r="T129" s="33"/>
      <c r="U129" s="30"/>
      <c r="V129" s="34"/>
      <c r="W129" s="16"/>
    </row>
    <row r="130" spans="1:23" s="20" customFormat="1" ht="15" outlineLevel="1">
      <c r="A130" s="18"/>
      <c r="B130" s="69" t="s">
        <v>689</v>
      </c>
      <c r="C130" s="70" t="s">
        <v>687</v>
      </c>
      <c r="D130" s="70"/>
      <c r="E130" s="35">
        <f>SUBTOTAL(9,E132:E133)</f>
        <v>2</v>
      </c>
      <c r="F130" s="36"/>
      <c r="G130" s="36"/>
      <c r="H130" s="36"/>
      <c r="I130" s="37"/>
      <c r="J130" s="36"/>
      <c r="K130" s="36"/>
      <c r="L130" s="36"/>
      <c r="M130" s="36"/>
      <c r="N130" s="36"/>
      <c r="O130" s="38"/>
      <c r="P130" s="38"/>
      <c r="Q130" s="38"/>
      <c r="R130" s="38"/>
      <c r="S130" s="36"/>
      <c r="T130" s="38"/>
      <c r="U130" s="36"/>
      <c r="V130" s="39"/>
      <c r="W130" s="19"/>
    </row>
    <row r="131" spans="1:23" s="23" customFormat="1" ht="15" outlineLevel="2">
      <c r="A131" s="21"/>
      <c r="B131" s="67" t="s">
        <v>282</v>
      </c>
      <c r="C131" s="68"/>
      <c r="D131" s="68"/>
      <c r="E131" s="40">
        <f>SUBTOTAL(9,E132:E133)</f>
        <v>2</v>
      </c>
      <c r="F131" s="41"/>
      <c r="G131" s="41"/>
      <c r="H131" s="41"/>
      <c r="I131" s="42"/>
      <c r="J131" s="41"/>
      <c r="K131" s="41"/>
      <c r="L131" s="41"/>
      <c r="M131" s="41"/>
      <c r="N131" s="41"/>
      <c r="O131" s="43"/>
      <c r="P131" s="43"/>
      <c r="Q131" s="43"/>
      <c r="R131" s="43"/>
      <c r="S131" s="41"/>
      <c r="T131" s="43"/>
      <c r="U131" s="41"/>
      <c r="V131" s="44"/>
      <c r="W131" s="22"/>
    </row>
    <row r="132" spans="1:23" s="10" customFormat="1" ht="174" customHeight="1">
      <c r="A132" s="8">
        <v>8</v>
      </c>
      <c r="B132" s="52" t="s">
        <v>660</v>
      </c>
      <c r="C132" s="52" t="s">
        <v>102</v>
      </c>
      <c r="D132" s="52" t="s">
        <v>196</v>
      </c>
      <c r="E132" s="45">
        <v>1</v>
      </c>
      <c r="F132" s="46" t="s">
        <v>661</v>
      </c>
      <c r="G132" s="47" t="s">
        <v>662</v>
      </c>
      <c r="H132" s="47" t="s">
        <v>662</v>
      </c>
      <c r="I132" s="48" t="s">
        <v>663</v>
      </c>
      <c r="J132" s="49" t="s">
        <v>664</v>
      </c>
      <c r="K132" s="49" t="s">
        <v>755</v>
      </c>
      <c r="L132" s="49" t="s">
        <v>710</v>
      </c>
      <c r="M132" s="49" t="s">
        <v>862</v>
      </c>
      <c r="N132" s="49" t="s">
        <v>235</v>
      </c>
      <c r="O132" s="50">
        <v>34140885.94</v>
      </c>
      <c r="P132" s="50">
        <v>16505650.11</v>
      </c>
      <c r="Q132" s="50">
        <v>943419.07</v>
      </c>
      <c r="R132" s="50">
        <v>17545318.37</v>
      </c>
      <c r="S132" s="51" t="s">
        <v>1094</v>
      </c>
      <c r="T132" s="50">
        <v>34044636.75</v>
      </c>
      <c r="U132" s="49" t="s">
        <v>683</v>
      </c>
      <c r="V132" s="47" t="s">
        <v>1721</v>
      </c>
      <c r="W132" s="9">
        <f>IF(OR(LEFT(I132)="7",LEFT(I132,1)="8"),VALUE(RIGHT(I132,3)),VALUE(RIGHT(I132,4)))</f>
        <v>1303</v>
      </c>
    </row>
    <row r="133" spans="1:23" s="10" customFormat="1" ht="180.75" customHeight="1">
      <c r="A133" s="8">
        <v>8</v>
      </c>
      <c r="B133" s="52" t="s">
        <v>660</v>
      </c>
      <c r="C133" s="52" t="s">
        <v>102</v>
      </c>
      <c r="D133" s="52" t="s">
        <v>196</v>
      </c>
      <c r="E133" s="45">
        <v>1</v>
      </c>
      <c r="F133" s="46" t="s">
        <v>859</v>
      </c>
      <c r="G133" s="47" t="s">
        <v>713</v>
      </c>
      <c r="H133" s="47" t="s">
        <v>713</v>
      </c>
      <c r="I133" s="48" t="s">
        <v>714</v>
      </c>
      <c r="J133" s="49" t="s">
        <v>78</v>
      </c>
      <c r="K133" s="49" t="s">
        <v>480</v>
      </c>
      <c r="L133" s="49" t="s">
        <v>710</v>
      </c>
      <c r="M133" s="49" t="s">
        <v>402</v>
      </c>
      <c r="N133" s="49" t="s">
        <v>675</v>
      </c>
      <c r="O133" s="50">
        <v>225925282</v>
      </c>
      <c r="P133" s="50">
        <v>88235536.81</v>
      </c>
      <c r="Q133" s="50">
        <v>7466560.86</v>
      </c>
      <c r="R133" s="50">
        <v>98725414.82</v>
      </c>
      <c r="S133" s="51" t="s">
        <v>1095</v>
      </c>
      <c r="T133" s="50">
        <v>222901964.85</v>
      </c>
      <c r="U133" s="49" t="s">
        <v>683</v>
      </c>
      <c r="V133" s="47" t="s">
        <v>1037</v>
      </c>
      <c r="W133" s="9">
        <f>IF(OR(LEFT(I133)="7",LEFT(I133,1)="8"),VALUE(RIGHT(I133,3)),VALUE(RIGHT(I133,4)))</f>
        <v>1396</v>
      </c>
    </row>
    <row r="134" spans="1:23" s="23" customFormat="1" ht="15" outlineLevel="2">
      <c r="A134" s="21"/>
      <c r="B134" s="67" t="s">
        <v>285</v>
      </c>
      <c r="C134" s="68"/>
      <c r="D134" s="68"/>
      <c r="E134" s="40">
        <f>SUBTOTAL(9,E135)</f>
        <v>1</v>
      </c>
      <c r="F134" s="41"/>
      <c r="G134" s="41"/>
      <c r="H134" s="41"/>
      <c r="I134" s="42"/>
      <c r="J134" s="41"/>
      <c r="K134" s="41"/>
      <c r="L134" s="41"/>
      <c r="M134" s="41"/>
      <c r="N134" s="41"/>
      <c r="O134" s="43"/>
      <c r="P134" s="43"/>
      <c r="Q134" s="43"/>
      <c r="R134" s="43"/>
      <c r="S134" s="41"/>
      <c r="T134" s="43"/>
      <c r="U134" s="41"/>
      <c r="V134" s="44"/>
      <c r="W134" s="22"/>
    </row>
    <row r="135" spans="1:23" s="10" customFormat="1" ht="161.25" customHeight="1">
      <c r="A135" s="8">
        <v>8</v>
      </c>
      <c r="B135" s="52" t="s">
        <v>660</v>
      </c>
      <c r="C135" s="52" t="s">
        <v>102</v>
      </c>
      <c r="D135" s="52" t="s">
        <v>802</v>
      </c>
      <c r="E135" s="45">
        <v>1</v>
      </c>
      <c r="F135" s="46" t="s">
        <v>1216</v>
      </c>
      <c r="G135" s="47" t="s">
        <v>1217</v>
      </c>
      <c r="H135" s="47" t="s">
        <v>532</v>
      </c>
      <c r="I135" s="48" t="s">
        <v>533</v>
      </c>
      <c r="J135" s="49" t="s">
        <v>79</v>
      </c>
      <c r="K135" s="49" t="s">
        <v>481</v>
      </c>
      <c r="L135" s="49" t="s">
        <v>710</v>
      </c>
      <c r="M135" s="49" t="s">
        <v>645</v>
      </c>
      <c r="N135" s="49" t="s">
        <v>675</v>
      </c>
      <c r="O135" s="50">
        <v>1003119.56</v>
      </c>
      <c r="P135" s="50">
        <v>4437305</v>
      </c>
      <c r="Q135" s="50">
        <v>46185.35</v>
      </c>
      <c r="R135" s="50">
        <v>4427387.41</v>
      </c>
      <c r="S135" s="51" t="s">
        <v>1722</v>
      </c>
      <c r="T135" s="50">
        <v>1059222.5</v>
      </c>
      <c r="U135" s="49" t="s">
        <v>683</v>
      </c>
      <c r="V135" s="47" t="s">
        <v>1038</v>
      </c>
      <c r="W135" s="9">
        <f>IF(OR(LEFT(I135)="7",LEFT(I135,1)="8"),VALUE(RIGHT(I135,3)),VALUE(RIGHT(I135,4)))</f>
        <v>133</v>
      </c>
    </row>
    <row r="136" spans="1:23" s="17" customFormat="1" ht="44.25" customHeight="1" outlineLevel="3">
      <c r="A136" s="15"/>
      <c r="B136" s="71" t="s">
        <v>666</v>
      </c>
      <c r="C136" s="72"/>
      <c r="D136" s="72"/>
      <c r="E136" s="29">
        <f>SUBTOTAL(9,E139:E160)</f>
        <v>18</v>
      </c>
      <c r="F136" s="30"/>
      <c r="G136" s="30"/>
      <c r="H136" s="30"/>
      <c r="I136" s="31"/>
      <c r="J136" s="30"/>
      <c r="K136" s="30"/>
      <c r="L136" s="30"/>
      <c r="M136" s="30"/>
      <c r="N136" s="30"/>
      <c r="O136" s="32"/>
      <c r="P136" s="33"/>
      <c r="Q136" s="33"/>
      <c r="R136" s="33"/>
      <c r="S136" s="30"/>
      <c r="T136" s="33"/>
      <c r="U136" s="30"/>
      <c r="V136" s="34"/>
      <c r="W136" s="16"/>
    </row>
    <row r="137" spans="1:23" s="20" customFormat="1" ht="15" outlineLevel="1">
      <c r="A137" s="18"/>
      <c r="B137" s="69" t="s">
        <v>689</v>
      </c>
      <c r="C137" s="70" t="s">
        <v>687</v>
      </c>
      <c r="D137" s="70"/>
      <c r="E137" s="35">
        <f>SUBTOTAL(9,E139:E157)</f>
        <v>17</v>
      </c>
      <c r="F137" s="36"/>
      <c r="G137" s="36"/>
      <c r="H137" s="36"/>
      <c r="I137" s="37"/>
      <c r="J137" s="36"/>
      <c r="K137" s="36"/>
      <c r="L137" s="36"/>
      <c r="M137" s="36"/>
      <c r="N137" s="36"/>
      <c r="O137" s="38"/>
      <c r="P137" s="38"/>
      <c r="Q137" s="38"/>
      <c r="R137" s="38"/>
      <c r="S137" s="36"/>
      <c r="T137" s="38"/>
      <c r="U137" s="36"/>
      <c r="V137" s="39"/>
      <c r="W137" s="19"/>
    </row>
    <row r="138" spans="1:23" s="23" customFormat="1" ht="15" outlineLevel="2">
      <c r="A138" s="21"/>
      <c r="B138" s="67" t="s">
        <v>282</v>
      </c>
      <c r="C138" s="68"/>
      <c r="D138" s="68"/>
      <c r="E138" s="40">
        <f>SUBTOTAL(9,E139:E147)</f>
        <v>9</v>
      </c>
      <c r="F138" s="41"/>
      <c r="G138" s="41"/>
      <c r="H138" s="41"/>
      <c r="I138" s="42"/>
      <c r="J138" s="41"/>
      <c r="K138" s="41"/>
      <c r="L138" s="41"/>
      <c r="M138" s="41"/>
      <c r="N138" s="41"/>
      <c r="O138" s="43"/>
      <c r="P138" s="43"/>
      <c r="Q138" s="43"/>
      <c r="R138" s="43"/>
      <c r="S138" s="41"/>
      <c r="T138" s="43"/>
      <c r="U138" s="41"/>
      <c r="V138" s="44"/>
      <c r="W138" s="22"/>
    </row>
    <row r="139" spans="1:23" s="10" customFormat="1" ht="142.5" customHeight="1">
      <c r="A139" s="8">
        <v>9</v>
      </c>
      <c r="B139" s="52" t="s">
        <v>666</v>
      </c>
      <c r="C139" s="52" t="s">
        <v>102</v>
      </c>
      <c r="D139" s="52" t="s">
        <v>196</v>
      </c>
      <c r="E139" s="45">
        <v>1</v>
      </c>
      <c r="F139" s="46">
        <v>116</v>
      </c>
      <c r="G139" s="47" t="s">
        <v>1193</v>
      </c>
      <c r="H139" s="47" t="s">
        <v>524</v>
      </c>
      <c r="I139" s="48">
        <v>20020911301297</v>
      </c>
      <c r="J139" s="49" t="s">
        <v>482</v>
      </c>
      <c r="K139" s="49" t="s">
        <v>483</v>
      </c>
      <c r="L139" s="49" t="s">
        <v>233</v>
      </c>
      <c r="M139" s="49" t="s">
        <v>682</v>
      </c>
      <c r="N139" s="49" t="s">
        <v>670</v>
      </c>
      <c r="O139" s="50">
        <v>10823824559.2</v>
      </c>
      <c r="P139" s="50">
        <v>340522924.15</v>
      </c>
      <c r="Q139" s="50">
        <v>405571303.47</v>
      </c>
      <c r="R139" s="50">
        <v>3094902643.01</v>
      </c>
      <c r="S139" s="51" t="s">
        <v>1288</v>
      </c>
      <c r="T139" s="50">
        <v>8475016143.81</v>
      </c>
      <c r="U139" s="49" t="s">
        <v>683</v>
      </c>
      <c r="V139" s="47" t="s">
        <v>1260</v>
      </c>
      <c r="W139" s="9">
        <f aca="true" t="shared" si="4" ref="W139:W147">IF(OR(LEFT(I139)="7",LEFT(I139,1)="8"),VALUE(RIGHT(I139,3)),VALUE(RIGHT(I139,4)))</f>
        <v>1297</v>
      </c>
    </row>
    <row r="140" spans="1:23" s="10" customFormat="1" ht="168.75" customHeight="1">
      <c r="A140" s="8">
        <v>9</v>
      </c>
      <c r="B140" s="52" t="s">
        <v>666</v>
      </c>
      <c r="C140" s="52" t="s">
        <v>102</v>
      </c>
      <c r="D140" s="52" t="s">
        <v>196</v>
      </c>
      <c r="E140" s="45">
        <v>1</v>
      </c>
      <c r="F140" s="46">
        <v>311</v>
      </c>
      <c r="G140" s="47" t="s">
        <v>667</v>
      </c>
      <c r="H140" s="47" t="s">
        <v>524</v>
      </c>
      <c r="I140" s="48" t="s">
        <v>668</v>
      </c>
      <c r="J140" s="49" t="s">
        <v>669</v>
      </c>
      <c r="K140" s="49" t="s">
        <v>416</v>
      </c>
      <c r="L140" s="49" t="s">
        <v>233</v>
      </c>
      <c r="M140" s="49" t="s">
        <v>682</v>
      </c>
      <c r="N140" s="49" t="s">
        <v>801</v>
      </c>
      <c r="O140" s="50">
        <v>0</v>
      </c>
      <c r="P140" s="50">
        <v>0</v>
      </c>
      <c r="Q140" s="50">
        <v>0</v>
      </c>
      <c r="R140" s="50">
        <v>0</v>
      </c>
      <c r="S140" s="51" t="s">
        <v>760</v>
      </c>
      <c r="T140" s="50">
        <v>0</v>
      </c>
      <c r="U140" s="49" t="s">
        <v>236</v>
      </c>
      <c r="V140" s="47" t="s">
        <v>1507</v>
      </c>
      <c r="W140" s="9">
        <f t="shared" si="4"/>
        <v>53</v>
      </c>
    </row>
    <row r="141" spans="1:23" s="10" customFormat="1" ht="142.5" customHeight="1">
      <c r="A141" s="8">
        <v>9</v>
      </c>
      <c r="B141" s="52" t="s">
        <v>666</v>
      </c>
      <c r="C141" s="52" t="s">
        <v>102</v>
      </c>
      <c r="D141" s="52" t="s">
        <v>196</v>
      </c>
      <c r="E141" s="45">
        <v>1</v>
      </c>
      <c r="F141" s="46">
        <v>411</v>
      </c>
      <c r="G141" s="47" t="s">
        <v>1218</v>
      </c>
      <c r="H141" s="47" t="s">
        <v>524</v>
      </c>
      <c r="I141" s="48">
        <v>20020941101304</v>
      </c>
      <c r="J141" s="49" t="s">
        <v>417</v>
      </c>
      <c r="K141" s="49" t="s">
        <v>484</v>
      </c>
      <c r="L141" s="49" t="s">
        <v>233</v>
      </c>
      <c r="M141" s="49" t="s">
        <v>682</v>
      </c>
      <c r="N141" s="49" t="s">
        <v>670</v>
      </c>
      <c r="O141" s="50">
        <v>1730448733.69</v>
      </c>
      <c r="P141" s="50">
        <v>0</v>
      </c>
      <c r="Q141" s="50">
        <v>29329157.07</v>
      </c>
      <c r="R141" s="50">
        <v>1405079266.64</v>
      </c>
      <c r="S141" s="51" t="s">
        <v>1723</v>
      </c>
      <c r="T141" s="50">
        <v>354698624.12</v>
      </c>
      <c r="U141" s="49" t="s">
        <v>683</v>
      </c>
      <c r="V141" s="47" t="s">
        <v>1314</v>
      </c>
      <c r="W141" s="9">
        <f t="shared" si="4"/>
        <v>1304</v>
      </c>
    </row>
    <row r="142" spans="1:23" s="10" customFormat="1" ht="267.75" customHeight="1">
      <c r="A142" s="8">
        <v>9</v>
      </c>
      <c r="B142" s="52" t="s">
        <v>666</v>
      </c>
      <c r="C142" s="52" t="s">
        <v>102</v>
      </c>
      <c r="D142" s="52" t="s">
        <v>196</v>
      </c>
      <c r="E142" s="45">
        <v>1</v>
      </c>
      <c r="F142" s="46" t="s">
        <v>419</v>
      </c>
      <c r="G142" s="47" t="s">
        <v>420</v>
      </c>
      <c r="H142" s="47" t="s">
        <v>420</v>
      </c>
      <c r="I142" s="48" t="s">
        <v>421</v>
      </c>
      <c r="J142" s="49" t="s">
        <v>548</v>
      </c>
      <c r="K142" s="49" t="s">
        <v>384</v>
      </c>
      <c r="L142" s="49" t="s">
        <v>710</v>
      </c>
      <c r="M142" s="49" t="s">
        <v>862</v>
      </c>
      <c r="N142" s="49" t="s">
        <v>801</v>
      </c>
      <c r="O142" s="50">
        <v>8969029.85</v>
      </c>
      <c r="P142" s="50">
        <v>44999859.51</v>
      </c>
      <c r="Q142" s="50">
        <v>792610.65</v>
      </c>
      <c r="R142" s="50">
        <v>45231456.8</v>
      </c>
      <c r="S142" s="51" t="s">
        <v>1724</v>
      </c>
      <c r="T142" s="50">
        <v>9530043.21</v>
      </c>
      <c r="U142" s="49" t="s">
        <v>683</v>
      </c>
      <c r="V142" s="47" t="s">
        <v>1039</v>
      </c>
      <c r="W142" s="9">
        <f t="shared" si="4"/>
        <v>961</v>
      </c>
    </row>
    <row r="143" spans="1:23" s="10" customFormat="1" ht="142.5" customHeight="1">
      <c r="A143" s="8">
        <v>9</v>
      </c>
      <c r="B143" s="52" t="s">
        <v>666</v>
      </c>
      <c r="C143" s="52" t="s">
        <v>102</v>
      </c>
      <c r="D143" s="52" t="s">
        <v>196</v>
      </c>
      <c r="E143" s="45">
        <v>1</v>
      </c>
      <c r="F143" s="46" t="s">
        <v>419</v>
      </c>
      <c r="G143" s="47" t="s">
        <v>420</v>
      </c>
      <c r="H143" s="47" t="s">
        <v>420</v>
      </c>
      <c r="I143" s="48" t="s">
        <v>422</v>
      </c>
      <c r="J143" s="49" t="s">
        <v>21</v>
      </c>
      <c r="K143" s="49" t="s">
        <v>423</v>
      </c>
      <c r="L143" s="49" t="s">
        <v>710</v>
      </c>
      <c r="M143" s="49" t="s">
        <v>402</v>
      </c>
      <c r="N143" s="49" t="s">
        <v>670</v>
      </c>
      <c r="O143" s="50">
        <v>58629553.67</v>
      </c>
      <c r="P143" s="50">
        <v>0</v>
      </c>
      <c r="Q143" s="50">
        <v>2193030.66</v>
      </c>
      <c r="R143" s="50">
        <v>7770882.71</v>
      </c>
      <c r="S143" s="51" t="s">
        <v>1335</v>
      </c>
      <c r="T143" s="50">
        <v>53051701.62</v>
      </c>
      <c r="U143" s="49" t="s">
        <v>683</v>
      </c>
      <c r="V143" s="47" t="s">
        <v>1040</v>
      </c>
      <c r="W143" s="9">
        <f t="shared" si="4"/>
        <v>1406</v>
      </c>
    </row>
    <row r="144" spans="1:23" s="10" customFormat="1" ht="142.5" customHeight="1">
      <c r="A144" s="8">
        <v>9</v>
      </c>
      <c r="B144" s="52" t="s">
        <v>666</v>
      </c>
      <c r="C144" s="52" t="s">
        <v>102</v>
      </c>
      <c r="D144" s="52" t="s">
        <v>196</v>
      </c>
      <c r="E144" s="45">
        <v>1</v>
      </c>
      <c r="F144" s="46" t="s">
        <v>419</v>
      </c>
      <c r="G144" s="47" t="s">
        <v>420</v>
      </c>
      <c r="H144" s="47" t="s">
        <v>420</v>
      </c>
      <c r="I144" s="48" t="s">
        <v>30</v>
      </c>
      <c r="J144" s="49" t="s">
        <v>1289</v>
      </c>
      <c r="K144" s="49" t="s">
        <v>1290</v>
      </c>
      <c r="L144" s="49" t="s">
        <v>710</v>
      </c>
      <c r="M144" s="49" t="s">
        <v>402</v>
      </c>
      <c r="N144" s="49" t="s">
        <v>801</v>
      </c>
      <c r="O144" s="50">
        <v>63855925.82</v>
      </c>
      <c r="P144" s="50">
        <v>0</v>
      </c>
      <c r="Q144" s="50">
        <v>2165911.3</v>
      </c>
      <c r="R144" s="50">
        <v>24206637.97</v>
      </c>
      <c r="S144" s="51" t="s">
        <v>1725</v>
      </c>
      <c r="T144" s="50">
        <v>41815199.15</v>
      </c>
      <c r="U144" s="49" t="s">
        <v>683</v>
      </c>
      <c r="V144" s="47" t="s">
        <v>1726</v>
      </c>
      <c r="W144" s="9">
        <f t="shared" si="4"/>
        <v>1482</v>
      </c>
    </row>
    <row r="145" spans="1:23" s="10" customFormat="1" ht="142.5" customHeight="1">
      <c r="A145" s="8">
        <v>9</v>
      </c>
      <c r="B145" s="52" t="s">
        <v>666</v>
      </c>
      <c r="C145" s="52" t="s">
        <v>102</v>
      </c>
      <c r="D145" s="52" t="s">
        <v>196</v>
      </c>
      <c r="E145" s="45">
        <v>1</v>
      </c>
      <c r="F145" s="46" t="s">
        <v>622</v>
      </c>
      <c r="G145" s="47" t="s">
        <v>623</v>
      </c>
      <c r="H145" s="47" t="s">
        <v>623</v>
      </c>
      <c r="I145" s="48" t="s">
        <v>624</v>
      </c>
      <c r="J145" s="49" t="s">
        <v>690</v>
      </c>
      <c r="K145" s="49" t="s">
        <v>386</v>
      </c>
      <c r="L145" s="49" t="s">
        <v>233</v>
      </c>
      <c r="M145" s="49" t="s">
        <v>682</v>
      </c>
      <c r="N145" s="49" t="s">
        <v>801</v>
      </c>
      <c r="O145" s="50">
        <v>730968.57</v>
      </c>
      <c r="P145" s="50">
        <v>0</v>
      </c>
      <c r="Q145" s="50">
        <v>317620.54</v>
      </c>
      <c r="R145" s="50">
        <v>159835.35</v>
      </c>
      <c r="S145" s="51" t="s">
        <v>1376</v>
      </c>
      <c r="T145" s="50">
        <v>888753.76</v>
      </c>
      <c r="U145" s="49" t="s">
        <v>683</v>
      </c>
      <c r="V145" s="47" t="s">
        <v>1727</v>
      </c>
      <c r="W145" s="9">
        <f t="shared" si="4"/>
        <v>57</v>
      </c>
    </row>
    <row r="146" spans="1:23" s="10" customFormat="1" ht="142.5" customHeight="1">
      <c r="A146" s="8">
        <v>9</v>
      </c>
      <c r="B146" s="52" t="s">
        <v>666</v>
      </c>
      <c r="C146" s="52" t="s">
        <v>102</v>
      </c>
      <c r="D146" s="52" t="s">
        <v>196</v>
      </c>
      <c r="E146" s="45">
        <v>1</v>
      </c>
      <c r="F146" s="46" t="s">
        <v>622</v>
      </c>
      <c r="G146" s="47" t="s">
        <v>623</v>
      </c>
      <c r="H146" s="47" t="s">
        <v>623</v>
      </c>
      <c r="I146" s="48" t="s">
        <v>691</v>
      </c>
      <c r="J146" s="49" t="s">
        <v>692</v>
      </c>
      <c r="K146" s="49" t="s">
        <v>385</v>
      </c>
      <c r="L146" s="49" t="s">
        <v>233</v>
      </c>
      <c r="M146" s="49" t="s">
        <v>234</v>
      </c>
      <c r="N146" s="49" t="s">
        <v>353</v>
      </c>
      <c r="O146" s="50">
        <v>260357128.12</v>
      </c>
      <c r="P146" s="50">
        <v>2694443420.68</v>
      </c>
      <c r="Q146" s="50">
        <v>9583067.72</v>
      </c>
      <c r="R146" s="50">
        <v>2695863872.31</v>
      </c>
      <c r="S146" s="51" t="s">
        <v>1728</v>
      </c>
      <c r="T146" s="50">
        <v>268519744.21</v>
      </c>
      <c r="U146" s="49" t="s">
        <v>683</v>
      </c>
      <c r="V146" s="47" t="s">
        <v>1729</v>
      </c>
      <c r="W146" s="9">
        <f t="shared" si="4"/>
        <v>731</v>
      </c>
    </row>
    <row r="147" spans="1:23" s="10" customFormat="1" ht="142.5" customHeight="1">
      <c r="A147" s="8">
        <v>9</v>
      </c>
      <c r="B147" s="52" t="s">
        <v>666</v>
      </c>
      <c r="C147" s="52" t="s">
        <v>102</v>
      </c>
      <c r="D147" s="52" t="s">
        <v>196</v>
      </c>
      <c r="E147" s="45">
        <v>1</v>
      </c>
      <c r="F147" s="46" t="s">
        <v>1336</v>
      </c>
      <c r="G147" s="47" t="s">
        <v>1337</v>
      </c>
      <c r="H147" s="47" t="s">
        <v>1337</v>
      </c>
      <c r="I147" s="48" t="s">
        <v>1338</v>
      </c>
      <c r="J147" s="49" t="s">
        <v>1339</v>
      </c>
      <c r="K147" s="49" t="s">
        <v>1340</v>
      </c>
      <c r="L147" s="49" t="s">
        <v>233</v>
      </c>
      <c r="M147" s="49" t="s">
        <v>234</v>
      </c>
      <c r="N147" s="49" t="s">
        <v>670</v>
      </c>
      <c r="O147" s="50">
        <v>19407753690.86</v>
      </c>
      <c r="P147" s="50">
        <v>36785614675.63</v>
      </c>
      <c r="Q147" s="50">
        <v>853693227.05</v>
      </c>
      <c r="R147" s="50">
        <v>7652733913.6</v>
      </c>
      <c r="S147" s="51" t="s">
        <v>1730</v>
      </c>
      <c r="T147" s="50">
        <v>49394327679.94</v>
      </c>
      <c r="U147" s="49" t="s">
        <v>683</v>
      </c>
      <c r="V147" s="47" t="s">
        <v>1341</v>
      </c>
      <c r="W147" s="9">
        <f t="shared" si="4"/>
        <v>1581</v>
      </c>
    </row>
    <row r="148" spans="1:23" s="23" customFormat="1" ht="15" outlineLevel="2">
      <c r="A148" s="21"/>
      <c r="B148" s="67" t="s">
        <v>283</v>
      </c>
      <c r="C148" s="68"/>
      <c r="D148" s="68"/>
      <c r="E148" s="40">
        <f>SUBTOTAL(9,E149:E151)</f>
        <v>3</v>
      </c>
      <c r="F148" s="41"/>
      <c r="G148" s="41"/>
      <c r="H148" s="41"/>
      <c r="I148" s="42"/>
      <c r="J148" s="41"/>
      <c r="K148" s="41"/>
      <c r="L148" s="41"/>
      <c r="M148" s="41"/>
      <c r="N148" s="41"/>
      <c r="O148" s="43"/>
      <c r="P148" s="43"/>
      <c r="Q148" s="43"/>
      <c r="R148" s="43"/>
      <c r="S148" s="41"/>
      <c r="T148" s="43"/>
      <c r="U148" s="41"/>
      <c r="V148" s="44"/>
      <c r="W148" s="22"/>
    </row>
    <row r="149" spans="1:23" s="10" customFormat="1" ht="142.5" customHeight="1">
      <c r="A149" s="8">
        <v>9</v>
      </c>
      <c r="B149" s="52" t="s">
        <v>666</v>
      </c>
      <c r="C149" s="52" t="s">
        <v>102</v>
      </c>
      <c r="D149" s="52" t="s">
        <v>534</v>
      </c>
      <c r="E149" s="45">
        <v>1</v>
      </c>
      <c r="F149" s="46" t="s">
        <v>419</v>
      </c>
      <c r="G149" s="47" t="s">
        <v>420</v>
      </c>
      <c r="H149" s="47" t="s">
        <v>612</v>
      </c>
      <c r="I149" s="48" t="s">
        <v>613</v>
      </c>
      <c r="J149" s="49" t="s">
        <v>491</v>
      </c>
      <c r="K149" s="49" t="s">
        <v>0</v>
      </c>
      <c r="L149" s="49" t="s">
        <v>233</v>
      </c>
      <c r="M149" s="49" t="s">
        <v>682</v>
      </c>
      <c r="N149" s="49" t="s">
        <v>670</v>
      </c>
      <c r="O149" s="50">
        <v>0</v>
      </c>
      <c r="P149" s="50">
        <v>0</v>
      </c>
      <c r="Q149" s="50">
        <v>0</v>
      </c>
      <c r="R149" s="50">
        <v>0</v>
      </c>
      <c r="S149" s="51" t="s">
        <v>1103</v>
      </c>
      <c r="T149" s="50">
        <v>0</v>
      </c>
      <c r="U149" s="49" t="s">
        <v>683</v>
      </c>
      <c r="V149" s="47" t="s">
        <v>1508</v>
      </c>
      <c r="W149" s="9">
        <f>IF(OR(LEFT(I149)="7",LEFT(I149,1)="8"),VALUE(RIGHT(I149,3)),VALUE(RIGHT(I149,4)))</f>
        <v>64</v>
      </c>
    </row>
    <row r="150" spans="1:23" s="10" customFormat="1" ht="161.25" customHeight="1">
      <c r="A150" s="8">
        <v>9</v>
      </c>
      <c r="B150" s="52" t="s">
        <v>666</v>
      </c>
      <c r="C150" s="52" t="s">
        <v>102</v>
      </c>
      <c r="D150" s="52" t="s">
        <v>534</v>
      </c>
      <c r="E150" s="45">
        <v>1</v>
      </c>
      <c r="F150" s="46" t="s">
        <v>419</v>
      </c>
      <c r="G150" s="47" t="s">
        <v>420</v>
      </c>
      <c r="H150" s="47" t="s">
        <v>1096</v>
      </c>
      <c r="I150" s="48" t="s">
        <v>1097</v>
      </c>
      <c r="J150" s="49" t="s">
        <v>1098</v>
      </c>
      <c r="K150" s="49" t="s">
        <v>1099</v>
      </c>
      <c r="L150" s="49" t="s">
        <v>710</v>
      </c>
      <c r="M150" s="49" t="s">
        <v>1100</v>
      </c>
      <c r="N150" s="49" t="s">
        <v>670</v>
      </c>
      <c r="O150" s="50">
        <v>0</v>
      </c>
      <c r="P150" s="50">
        <v>0</v>
      </c>
      <c r="Q150" s="50">
        <v>0</v>
      </c>
      <c r="R150" s="50">
        <v>0</v>
      </c>
      <c r="S150" s="51" t="s">
        <v>1101</v>
      </c>
      <c r="T150" s="50">
        <v>0</v>
      </c>
      <c r="U150" s="49" t="s">
        <v>683</v>
      </c>
      <c r="V150" s="47" t="s">
        <v>1102</v>
      </c>
      <c r="W150" s="9">
        <f>IF(OR(LEFT(I150)="7",LEFT(I150,1)="8"),VALUE(RIGHT(I150,3)),VALUE(RIGHT(I150,4)))</f>
        <v>1549</v>
      </c>
    </row>
    <row r="151" spans="1:23" s="10" customFormat="1" ht="142.5" customHeight="1">
      <c r="A151" s="8">
        <v>9</v>
      </c>
      <c r="B151" s="52" t="s">
        <v>666</v>
      </c>
      <c r="C151" s="52" t="s">
        <v>102</v>
      </c>
      <c r="D151" s="52" t="s">
        <v>534</v>
      </c>
      <c r="E151" s="45">
        <v>1</v>
      </c>
      <c r="F151" s="46" t="s">
        <v>419</v>
      </c>
      <c r="G151" s="47" t="s">
        <v>420</v>
      </c>
      <c r="H151" s="47" t="s">
        <v>1342</v>
      </c>
      <c r="I151" s="48" t="s">
        <v>1343</v>
      </c>
      <c r="J151" s="49" t="s">
        <v>1344</v>
      </c>
      <c r="K151" s="49" t="s">
        <v>1345</v>
      </c>
      <c r="L151" s="49" t="s">
        <v>710</v>
      </c>
      <c r="M151" s="49" t="s">
        <v>1346</v>
      </c>
      <c r="N151" s="49" t="s">
        <v>670</v>
      </c>
      <c r="O151" s="50">
        <v>0</v>
      </c>
      <c r="P151" s="50">
        <v>0</v>
      </c>
      <c r="Q151" s="50">
        <v>0</v>
      </c>
      <c r="R151" s="50">
        <v>0</v>
      </c>
      <c r="S151" s="51" t="s">
        <v>1485</v>
      </c>
      <c r="T151" s="50">
        <v>0</v>
      </c>
      <c r="U151" s="49" t="s">
        <v>683</v>
      </c>
      <c r="V151" s="47" t="s">
        <v>1347</v>
      </c>
      <c r="W151" s="9">
        <f>IF(OR(LEFT(I151)="7",LEFT(I151,1)="8"),VALUE(RIGHT(I151,3)),VALUE(RIGHT(I151,4)))</f>
        <v>1580</v>
      </c>
    </row>
    <row r="152" spans="1:23" s="23" customFormat="1" ht="15" outlineLevel="2">
      <c r="A152" s="21"/>
      <c r="B152" s="67" t="s">
        <v>285</v>
      </c>
      <c r="C152" s="68"/>
      <c r="D152" s="68"/>
      <c r="E152" s="40">
        <f>SUBTOTAL(9,E153:E157)</f>
        <v>5</v>
      </c>
      <c r="F152" s="41"/>
      <c r="G152" s="41"/>
      <c r="H152" s="41"/>
      <c r="I152" s="42"/>
      <c r="J152" s="41"/>
      <c r="K152" s="41"/>
      <c r="L152" s="41"/>
      <c r="M152" s="41"/>
      <c r="N152" s="41"/>
      <c r="O152" s="43"/>
      <c r="P152" s="43"/>
      <c r="Q152" s="43"/>
      <c r="R152" s="43"/>
      <c r="S152" s="41"/>
      <c r="T152" s="43"/>
      <c r="U152" s="41"/>
      <c r="V152" s="44"/>
      <c r="W152" s="22"/>
    </row>
    <row r="153" spans="1:23" s="10" customFormat="1" ht="142.5" customHeight="1">
      <c r="A153" s="8">
        <v>9</v>
      </c>
      <c r="B153" s="52" t="s">
        <v>666</v>
      </c>
      <c r="C153" s="52" t="s">
        <v>102</v>
      </c>
      <c r="D153" s="52" t="s">
        <v>802</v>
      </c>
      <c r="E153" s="45">
        <v>1</v>
      </c>
      <c r="F153" s="46" t="s">
        <v>419</v>
      </c>
      <c r="G153" s="47" t="s">
        <v>420</v>
      </c>
      <c r="H153" s="47" t="s">
        <v>616</v>
      </c>
      <c r="I153" s="48" t="s">
        <v>617</v>
      </c>
      <c r="J153" s="49" t="s">
        <v>473</v>
      </c>
      <c r="K153" s="49" t="s">
        <v>4</v>
      </c>
      <c r="L153" s="49" t="s">
        <v>710</v>
      </c>
      <c r="M153" s="49" t="s">
        <v>273</v>
      </c>
      <c r="N153" s="49" t="s">
        <v>670</v>
      </c>
      <c r="O153" s="50">
        <v>0</v>
      </c>
      <c r="P153" s="50">
        <v>0</v>
      </c>
      <c r="Q153" s="50">
        <v>0</v>
      </c>
      <c r="R153" s="50">
        <v>0</v>
      </c>
      <c r="S153" s="51" t="s">
        <v>1104</v>
      </c>
      <c r="T153" s="50">
        <v>0</v>
      </c>
      <c r="U153" s="49" t="s">
        <v>683</v>
      </c>
      <c r="V153" s="47" t="s">
        <v>1105</v>
      </c>
      <c r="W153" s="9">
        <f>IF(OR(LEFT(I153)="7",LEFT(I153,1)="8"),VALUE(RIGHT(I153,3)),VALUE(RIGHT(I153,4)))</f>
        <v>246</v>
      </c>
    </row>
    <row r="154" spans="1:23" s="10" customFormat="1" ht="142.5" customHeight="1">
      <c r="A154" s="8">
        <v>9</v>
      </c>
      <c r="B154" s="52" t="s">
        <v>666</v>
      </c>
      <c r="C154" s="52" t="s">
        <v>102</v>
      </c>
      <c r="D154" s="52" t="s">
        <v>802</v>
      </c>
      <c r="E154" s="45">
        <v>1</v>
      </c>
      <c r="F154" s="46" t="s">
        <v>419</v>
      </c>
      <c r="G154" s="47" t="s">
        <v>420</v>
      </c>
      <c r="H154" s="47" t="s">
        <v>5</v>
      </c>
      <c r="I154" s="48" t="s">
        <v>618</v>
      </c>
      <c r="J154" s="49" t="s">
        <v>619</v>
      </c>
      <c r="K154" s="49" t="s">
        <v>6</v>
      </c>
      <c r="L154" s="49" t="s">
        <v>710</v>
      </c>
      <c r="M154" s="49" t="s">
        <v>425</v>
      </c>
      <c r="N154" s="49" t="s">
        <v>670</v>
      </c>
      <c r="O154" s="50">
        <v>0</v>
      </c>
      <c r="P154" s="50">
        <v>0</v>
      </c>
      <c r="Q154" s="50">
        <v>0</v>
      </c>
      <c r="R154" s="50">
        <v>0</v>
      </c>
      <c r="S154" s="51" t="s">
        <v>1106</v>
      </c>
      <c r="T154" s="50">
        <v>0</v>
      </c>
      <c r="U154" s="49" t="s">
        <v>683</v>
      </c>
      <c r="V154" s="47" t="s">
        <v>1107</v>
      </c>
      <c r="W154" s="9">
        <f>IF(OR(LEFT(I154)="7",LEFT(I154,1)="8"),VALUE(RIGHT(I154,3)),VALUE(RIGHT(I154,4)))</f>
        <v>247</v>
      </c>
    </row>
    <row r="155" spans="1:23" s="10" customFormat="1" ht="142.5" customHeight="1">
      <c r="A155" s="8">
        <v>9</v>
      </c>
      <c r="B155" s="52" t="s">
        <v>666</v>
      </c>
      <c r="C155" s="52" t="s">
        <v>102</v>
      </c>
      <c r="D155" s="52" t="s">
        <v>802</v>
      </c>
      <c r="E155" s="45">
        <v>1</v>
      </c>
      <c r="F155" s="46" t="s">
        <v>419</v>
      </c>
      <c r="G155" s="47" t="s">
        <v>420</v>
      </c>
      <c r="H155" s="47" t="s">
        <v>620</v>
      </c>
      <c r="I155" s="48" t="s">
        <v>621</v>
      </c>
      <c r="J155" s="49" t="s">
        <v>1219</v>
      </c>
      <c r="K155" s="49" t="s">
        <v>1220</v>
      </c>
      <c r="L155" s="49" t="s">
        <v>710</v>
      </c>
      <c r="M155" s="49" t="s">
        <v>425</v>
      </c>
      <c r="N155" s="49" t="s">
        <v>670</v>
      </c>
      <c r="O155" s="50">
        <v>0</v>
      </c>
      <c r="P155" s="50">
        <v>0</v>
      </c>
      <c r="Q155" s="50">
        <v>0</v>
      </c>
      <c r="R155" s="50">
        <v>0</v>
      </c>
      <c r="S155" s="51" t="s">
        <v>1108</v>
      </c>
      <c r="T155" s="50">
        <v>0</v>
      </c>
      <c r="U155" s="49" t="s">
        <v>683</v>
      </c>
      <c r="V155" s="47" t="s">
        <v>1109</v>
      </c>
      <c r="W155" s="9">
        <f>IF(OR(LEFT(I155)="7",LEFT(I155,1)="8"),VALUE(RIGHT(I155,3)),VALUE(RIGHT(I155,4)))</f>
        <v>252</v>
      </c>
    </row>
    <row r="156" spans="1:23" s="10" customFormat="1" ht="142.5" customHeight="1">
      <c r="A156" s="8">
        <v>9</v>
      </c>
      <c r="B156" s="52" t="s">
        <v>666</v>
      </c>
      <c r="C156" s="52" t="s">
        <v>102</v>
      </c>
      <c r="D156" s="52" t="s">
        <v>802</v>
      </c>
      <c r="E156" s="45">
        <v>1</v>
      </c>
      <c r="F156" s="46" t="s">
        <v>419</v>
      </c>
      <c r="G156" s="47" t="s">
        <v>420</v>
      </c>
      <c r="H156" s="47" t="s">
        <v>351</v>
      </c>
      <c r="I156" s="48" t="s">
        <v>614</v>
      </c>
      <c r="J156" s="49" t="s">
        <v>1020</v>
      </c>
      <c r="K156" s="49" t="s">
        <v>3</v>
      </c>
      <c r="L156" s="49" t="s">
        <v>710</v>
      </c>
      <c r="M156" s="49" t="s">
        <v>643</v>
      </c>
      <c r="N156" s="49" t="s">
        <v>670</v>
      </c>
      <c r="O156" s="50">
        <v>0</v>
      </c>
      <c r="P156" s="50">
        <v>0</v>
      </c>
      <c r="Q156" s="50">
        <v>0</v>
      </c>
      <c r="R156" s="50">
        <v>0</v>
      </c>
      <c r="S156" s="51" t="s">
        <v>1110</v>
      </c>
      <c r="T156" s="50">
        <v>0</v>
      </c>
      <c r="U156" s="49" t="s">
        <v>683</v>
      </c>
      <c r="V156" s="47" t="s">
        <v>1111</v>
      </c>
      <c r="W156" s="9">
        <f>IF(OR(LEFT(I156)="7",LEFT(I156,1)="8"),VALUE(RIGHT(I156,3)),VALUE(RIGHT(I156,4)))</f>
        <v>320</v>
      </c>
    </row>
    <row r="157" spans="1:23" s="10" customFormat="1" ht="142.5" customHeight="1">
      <c r="A157" s="8">
        <v>9</v>
      </c>
      <c r="B157" s="52" t="s">
        <v>666</v>
      </c>
      <c r="C157" s="52" t="s">
        <v>102</v>
      </c>
      <c r="D157" s="52" t="s">
        <v>802</v>
      </c>
      <c r="E157" s="45">
        <v>1</v>
      </c>
      <c r="F157" s="46" t="s">
        <v>419</v>
      </c>
      <c r="G157" s="47" t="s">
        <v>420</v>
      </c>
      <c r="H157" s="47" t="s">
        <v>350</v>
      </c>
      <c r="I157" s="48">
        <v>700009213341</v>
      </c>
      <c r="J157" s="49" t="s">
        <v>1</v>
      </c>
      <c r="K157" s="49" t="s">
        <v>2</v>
      </c>
      <c r="L157" s="49" t="s">
        <v>710</v>
      </c>
      <c r="M157" s="49" t="s">
        <v>643</v>
      </c>
      <c r="N157" s="49" t="s">
        <v>670</v>
      </c>
      <c r="O157" s="50">
        <v>0</v>
      </c>
      <c r="P157" s="50">
        <v>0</v>
      </c>
      <c r="Q157" s="50">
        <v>0</v>
      </c>
      <c r="R157" s="50">
        <v>0</v>
      </c>
      <c r="S157" s="51" t="s">
        <v>1112</v>
      </c>
      <c r="T157" s="50">
        <v>0</v>
      </c>
      <c r="U157" s="49" t="s">
        <v>683</v>
      </c>
      <c r="V157" s="47" t="s">
        <v>1113</v>
      </c>
      <c r="W157" s="9">
        <f>IF(OR(LEFT(I157)="7",LEFT(I157,1)="8"),VALUE(RIGHT(I157,3)),VALUE(RIGHT(I157,4)))</f>
        <v>341</v>
      </c>
    </row>
    <row r="158" spans="1:23" s="20" customFormat="1" ht="15" outlineLevel="1">
      <c r="A158" s="18"/>
      <c r="B158" s="69" t="s">
        <v>168</v>
      </c>
      <c r="C158" s="70" t="s">
        <v>687</v>
      </c>
      <c r="D158" s="70"/>
      <c r="E158" s="35">
        <f>SUBTOTAL(9,E160)</f>
        <v>1</v>
      </c>
      <c r="F158" s="36"/>
      <c r="G158" s="36"/>
      <c r="H158" s="36"/>
      <c r="I158" s="37"/>
      <c r="J158" s="36"/>
      <c r="K158" s="36"/>
      <c r="L158" s="36"/>
      <c r="M158" s="36"/>
      <c r="N158" s="36"/>
      <c r="O158" s="38"/>
      <c r="P158" s="38"/>
      <c r="Q158" s="38"/>
      <c r="R158" s="38"/>
      <c r="S158" s="36"/>
      <c r="T158" s="38"/>
      <c r="U158" s="36"/>
      <c r="V158" s="39"/>
      <c r="W158" s="19"/>
    </row>
    <row r="159" spans="1:23" s="23" customFormat="1" ht="15" outlineLevel="2">
      <c r="A159" s="21"/>
      <c r="B159" s="67" t="s">
        <v>282</v>
      </c>
      <c r="C159" s="68"/>
      <c r="D159" s="68"/>
      <c r="E159" s="40">
        <f>SUBTOTAL(9,E160)</f>
        <v>1</v>
      </c>
      <c r="F159" s="41"/>
      <c r="G159" s="41"/>
      <c r="H159" s="41"/>
      <c r="I159" s="42"/>
      <c r="J159" s="41"/>
      <c r="K159" s="41"/>
      <c r="L159" s="41"/>
      <c r="M159" s="41"/>
      <c r="N159" s="41"/>
      <c r="O159" s="43"/>
      <c r="P159" s="43"/>
      <c r="Q159" s="43"/>
      <c r="R159" s="43"/>
      <c r="S159" s="41"/>
      <c r="T159" s="43"/>
      <c r="U159" s="41"/>
      <c r="V159" s="44"/>
      <c r="W159" s="22"/>
    </row>
    <row r="160" spans="1:23" s="10" customFormat="1" ht="273.75" customHeight="1">
      <c r="A160" s="8">
        <v>9</v>
      </c>
      <c r="B160" s="52" t="s">
        <v>666</v>
      </c>
      <c r="C160" s="52" t="s">
        <v>67</v>
      </c>
      <c r="D160" s="52" t="s">
        <v>196</v>
      </c>
      <c r="E160" s="45">
        <v>1</v>
      </c>
      <c r="F160" s="46" t="s">
        <v>693</v>
      </c>
      <c r="G160" s="47" t="s">
        <v>694</v>
      </c>
      <c r="H160" s="47" t="s">
        <v>694</v>
      </c>
      <c r="I160" s="48" t="s">
        <v>937</v>
      </c>
      <c r="J160" s="49" t="s">
        <v>938</v>
      </c>
      <c r="K160" s="49" t="s">
        <v>939</v>
      </c>
      <c r="L160" s="49" t="s">
        <v>233</v>
      </c>
      <c r="M160" s="49" t="s">
        <v>234</v>
      </c>
      <c r="N160" s="49" t="s">
        <v>670</v>
      </c>
      <c r="O160" s="50">
        <v>19489868.98</v>
      </c>
      <c r="P160" s="50">
        <v>0</v>
      </c>
      <c r="Q160" s="50">
        <v>832973.18</v>
      </c>
      <c r="R160" s="50">
        <v>179875.66</v>
      </c>
      <c r="S160" s="51" t="s">
        <v>1509</v>
      </c>
      <c r="T160" s="50">
        <v>20142966.5</v>
      </c>
      <c r="U160" s="49" t="s">
        <v>683</v>
      </c>
      <c r="V160" s="47" t="s">
        <v>1731</v>
      </c>
      <c r="W160" s="9">
        <f>IF(OR(LEFT(I160)="7",LEFT(I160,1)="8"),VALUE(RIGHT(I160,3)),VALUE(RIGHT(I160,4)))</f>
        <v>1522</v>
      </c>
    </row>
    <row r="161" spans="1:23" s="17" customFormat="1" ht="30" customHeight="1" outlineLevel="3">
      <c r="A161" s="15"/>
      <c r="B161" s="71" t="s">
        <v>695</v>
      </c>
      <c r="C161" s="72"/>
      <c r="D161" s="72"/>
      <c r="E161" s="29">
        <f>SUBTOTAL(9,E164:E176)</f>
        <v>10</v>
      </c>
      <c r="F161" s="30"/>
      <c r="G161" s="30"/>
      <c r="H161" s="30"/>
      <c r="I161" s="31"/>
      <c r="J161" s="30"/>
      <c r="K161" s="30"/>
      <c r="L161" s="30"/>
      <c r="M161" s="30"/>
      <c r="N161" s="30"/>
      <c r="O161" s="32"/>
      <c r="P161" s="33"/>
      <c r="Q161" s="33"/>
      <c r="R161" s="33"/>
      <c r="S161" s="30"/>
      <c r="T161" s="33"/>
      <c r="U161" s="30"/>
      <c r="V161" s="34"/>
      <c r="W161" s="16"/>
    </row>
    <row r="162" spans="1:23" s="20" customFormat="1" ht="15" outlineLevel="1">
      <c r="A162" s="18"/>
      <c r="B162" s="69" t="s">
        <v>689</v>
      </c>
      <c r="C162" s="70" t="s">
        <v>687</v>
      </c>
      <c r="D162" s="70"/>
      <c r="E162" s="35">
        <f>SUBTOTAL(9,E164:E173)</f>
        <v>9</v>
      </c>
      <c r="F162" s="36"/>
      <c r="G162" s="36"/>
      <c r="H162" s="36"/>
      <c r="I162" s="37"/>
      <c r="J162" s="36"/>
      <c r="K162" s="36"/>
      <c r="L162" s="36"/>
      <c r="M162" s="36"/>
      <c r="N162" s="36"/>
      <c r="O162" s="38"/>
      <c r="P162" s="38"/>
      <c r="Q162" s="38"/>
      <c r="R162" s="38"/>
      <c r="S162" s="36"/>
      <c r="T162" s="38"/>
      <c r="U162" s="36"/>
      <c r="V162" s="39"/>
      <c r="W162" s="19"/>
    </row>
    <row r="163" spans="1:23" s="23" customFormat="1" ht="15" outlineLevel="2">
      <c r="A163" s="21"/>
      <c r="B163" s="67" t="s">
        <v>282</v>
      </c>
      <c r="C163" s="68"/>
      <c r="D163" s="68"/>
      <c r="E163" s="40">
        <f>SUBTOTAL(9,E164:E171)</f>
        <v>8</v>
      </c>
      <c r="F163" s="41"/>
      <c r="G163" s="41"/>
      <c r="H163" s="41"/>
      <c r="I163" s="42"/>
      <c r="J163" s="41"/>
      <c r="K163" s="41"/>
      <c r="L163" s="41"/>
      <c r="M163" s="41"/>
      <c r="N163" s="41"/>
      <c r="O163" s="43"/>
      <c r="P163" s="43"/>
      <c r="Q163" s="43"/>
      <c r="R163" s="43"/>
      <c r="S163" s="41"/>
      <c r="T163" s="43"/>
      <c r="U163" s="41"/>
      <c r="V163" s="44"/>
      <c r="W163" s="22"/>
    </row>
    <row r="164" spans="1:23" s="10" customFormat="1" ht="165" customHeight="1">
      <c r="A164" s="8">
        <v>10</v>
      </c>
      <c r="B164" s="52" t="s">
        <v>695</v>
      </c>
      <c r="C164" s="52" t="s">
        <v>102</v>
      </c>
      <c r="D164" s="52" t="s">
        <v>196</v>
      </c>
      <c r="E164" s="45">
        <v>1</v>
      </c>
      <c r="F164" s="46">
        <v>417</v>
      </c>
      <c r="G164" s="47" t="s">
        <v>1348</v>
      </c>
      <c r="H164" s="47" t="s">
        <v>524</v>
      </c>
      <c r="I164" s="48">
        <v>20091021301506</v>
      </c>
      <c r="J164" s="49" t="s">
        <v>1349</v>
      </c>
      <c r="K164" s="49" t="s">
        <v>1350</v>
      </c>
      <c r="L164" s="49" t="s">
        <v>233</v>
      </c>
      <c r="M164" s="49" t="s">
        <v>234</v>
      </c>
      <c r="N164" s="49" t="s">
        <v>675</v>
      </c>
      <c r="O164" s="50">
        <v>451426303.38</v>
      </c>
      <c r="P164" s="50">
        <v>180102457.08</v>
      </c>
      <c r="Q164" s="50">
        <v>21058055.88</v>
      </c>
      <c r="R164" s="50">
        <v>814719.72</v>
      </c>
      <c r="S164" s="51" t="s">
        <v>1590</v>
      </c>
      <c r="T164" s="50">
        <v>651772096.62</v>
      </c>
      <c r="U164" s="49" t="s">
        <v>683</v>
      </c>
      <c r="V164" s="47" t="s">
        <v>1114</v>
      </c>
      <c r="W164" s="9">
        <f aca="true" t="shared" si="5" ref="W164:W171">IF(OR(LEFT(I164)="7",LEFT(I164,1)="8"),VALUE(RIGHT(I164,3)),VALUE(RIGHT(I164,4)))</f>
        <v>1506</v>
      </c>
    </row>
    <row r="165" spans="1:23" s="10" customFormat="1" ht="142.5" customHeight="1">
      <c r="A165" s="8">
        <v>10</v>
      </c>
      <c r="B165" s="52" t="s">
        <v>695</v>
      </c>
      <c r="C165" s="52" t="s">
        <v>102</v>
      </c>
      <c r="D165" s="52" t="s">
        <v>196</v>
      </c>
      <c r="E165" s="45">
        <v>1</v>
      </c>
      <c r="F165" s="46" t="s">
        <v>578</v>
      </c>
      <c r="G165" s="47" t="s">
        <v>1291</v>
      </c>
      <c r="H165" s="47" t="s">
        <v>524</v>
      </c>
      <c r="I165" s="48">
        <v>700010210258</v>
      </c>
      <c r="J165" s="49" t="s">
        <v>537</v>
      </c>
      <c r="K165" s="49" t="s">
        <v>390</v>
      </c>
      <c r="L165" s="49" t="s">
        <v>710</v>
      </c>
      <c r="M165" s="49" t="s">
        <v>644</v>
      </c>
      <c r="N165" s="49" t="s">
        <v>235</v>
      </c>
      <c r="O165" s="50">
        <v>196894789.55</v>
      </c>
      <c r="P165" s="50">
        <v>0</v>
      </c>
      <c r="Q165" s="50">
        <v>7878141</v>
      </c>
      <c r="R165" s="50">
        <v>23139030</v>
      </c>
      <c r="S165" s="51" t="s">
        <v>1732</v>
      </c>
      <c r="T165" s="50">
        <v>181633900.55</v>
      </c>
      <c r="U165" s="49" t="s">
        <v>236</v>
      </c>
      <c r="V165" s="47" t="s">
        <v>1591</v>
      </c>
      <c r="W165" s="9">
        <f t="shared" si="5"/>
        <v>258</v>
      </c>
    </row>
    <row r="166" spans="1:23" s="10" customFormat="1" ht="263.25" customHeight="1">
      <c r="A166" s="8">
        <v>10</v>
      </c>
      <c r="B166" s="52" t="s">
        <v>695</v>
      </c>
      <c r="C166" s="52" t="s">
        <v>102</v>
      </c>
      <c r="D166" s="52" t="s">
        <v>196</v>
      </c>
      <c r="E166" s="45">
        <v>1</v>
      </c>
      <c r="F166" s="46" t="s">
        <v>578</v>
      </c>
      <c r="G166" s="47" t="s">
        <v>1291</v>
      </c>
      <c r="H166" s="47" t="s">
        <v>524</v>
      </c>
      <c r="I166" s="48">
        <v>20091021101504</v>
      </c>
      <c r="J166" s="49" t="s">
        <v>1733</v>
      </c>
      <c r="K166" s="49" t="s">
        <v>1734</v>
      </c>
      <c r="L166" s="49" t="s">
        <v>233</v>
      </c>
      <c r="M166" s="49" t="s">
        <v>393</v>
      </c>
      <c r="N166" s="49" t="s">
        <v>675</v>
      </c>
      <c r="O166" s="50">
        <v>317277903.57</v>
      </c>
      <c r="P166" s="50">
        <v>3121323370.16</v>
      </c>
      <c r="Q166" s="50">
        <v>224506511.44</v>
      </c>
      <c r="R166" s="50">
        <v>3330917876.48</v>
      </c>
      <c r="S166" s="51" t="s">
        <v>1735</v>
      </c>
      <c r="T166" s="50">
        <v>332189908.69</v>
      </c>
      <c r="U166" s="49" t="s">
        <v>236</v>
      </c>
      <c r="V166" s="47" t="s">
        <v>1736</v>
      </c>
      <c r="W166" s="9">
        <f t="shared" si="5"/>
        <v>1504</v>
      </c>
    </row>
    <row r="167" spans="1:23" s="10" customFormat="1" ht="142.5" customHeight="1">
      <c r="A167" s="8">
        <v>10</v>
      </c>
      <c r="B167" s="52" t="s">
        <v>695</v>
      </c>
      <c r="C167" s="52" t="s">
        <v>102</v>
      </c>
      <c r="D167" s="52" t="s">
        <v>196</v>
      </c>
      <c r="E167" s="45">
        <v>1</v>
      </c>
      <c r="F167" s="46" t="s">
        <v>860</v>
      </c>
      <c r="G167" s="47" t="s">
        <v>861</v>
      </c>
      <c r="H167" s="47" t="s">
        <v>861</v>
      </c>
      <c r="I167" s="48" t="s">
        <v>637</v>
      </c>
      <c r="J167" s="49" t="s">
        <v>211</v>
      </c>
      <c r="K167" s="49" t="s">
        <v>820</v>
      </c>
      <c r="L167" s="49" t="s">
        <v>710</v>
      </c>
      <c r="M167" s="49" t="s">
        <v>645</v>
      </c>
      <c r="N167" s="49" t="s">
        <v>801</v>
      </c>
      <c r="O167" s="50">
        <v>372020826.36</v>
      </c>
      <c r="P167" s="50">
        <v>92435856.09</v>
      </c>
      <c r="Q167" s="50">
        <v>2377688.79</v>
      </c>
      <c r="R167" s="50">
        <v>79787626.61</v>
      </c>
      <c r="S167" s="51" t="s">
        <v>1115</v>
      </c>
      <c r="T167" s="50">
        <v>387046744.63</v>
      </c>
      <c r="U167" s="49" t="s">
        <v>683</v>
      </c>
      <c r="V167" s="47" t="s">
        <v>1041</v>
      </c>
      <c r="W167" s="9">
        <f t="shared" si="5"/>
        <v>1422</v>
      </c>
    </row>
    <row r="168" spans="1:23" s="10" customFormat="1" ht="171" customHeight="1">
      <c r="A168" s="8">
        <v>10</v>
      </c>
      <c r="B168" s="52" t="s">
        <v>695</v>
      </c>
      <c r="C168" s="52" t="s">
        <v>102</v>
      </c>
      <c r="D168" s="52" t="s">
        <v>196</v>
      </c>
      <c r="E168" s="45">
        <v>1</v>
      </c>
      <c r="F168" s="46" t="s">
        <v>638</v>
      </c>
      <c r="G168" s="47" t="s">
        <v>639</v>
      </c>
      <c r="H168" s="47" t="s">
        <v>639</v>
      </c>
      <c r="I168" s="48" t="s">
        <v>640</v>
      </c>
      <c r="J168" s="49" t="s">
        <v>1315</v>
      </c>
      <c r="K168" s="49" t="s">
        <v>641</v>
      </c>
      <c r="L168" s="49" t="s">
        <v>710</v>
      </c>
      <c r="M168" s="49" t="s">
        <v>643</v>
      </c>
      <c r="N168" s="49" t="s">
        <v>801</v>
      </c>
      <c r="O168" s="50">
        <v>44320097.66</v>
      </c>
      <c r="P168" s="50">
        <v>6998183.22</v>
      </c>
      <c r="Q168" s="50">
        <v>2785908.08</v>
      </c>
      <c r="R168" s="50">
        <v>475360.27</v>
      </c>
      <c r="S168" s="51" t="s">
        <v>1377</v>
      </c>
      <c r="T168" s="50">
        <v>53628828.69</v>
      </c>
      <c r="U168" s="49" t="s">
        <v>236</v>
      </c>
      <c r="V168" s="47" t="s">
        <v>1316</v>
      </c>
      <c r="W168" s="9">
        <f t="shared" si="5"/>
        <v>733</v>
      </c>
    </row>
    <row r="169" spans="1:23" s="10" customFormat="1" ht="168.75" customHeight="1">
      <c r="A169" s="8">
        <v>10</v>
      </c>
      <c r="B169" s="52" t="s">
        <v>695</v>
      </c>
      <c r="C169" s="52" t="s">
        <v>102</v>
      </c>
      <c r="D169" s="52" t="s">
        <v>196</v>
      </c>
      <c r="E169" s="45">
        <v>1</v>
      </c>
      <c r="F169" s="46" t="s">
        <v>638</v>
      </c>
      <c r="G169" s="47" t="s">
        <v>639</v>
      </c>
      <c r="H169" s="47" t="s">
        <v>639</v>
      </c>
      <c r="I169" s="48" t="s">
        <v>642</v>
      </c>
      <c r="J169" s="49" t="s">
        <v>7</v>
      </c>
      <c r="K169" s="49" t="s">
        <v>641</v>
      </c>
      <c r="L169" s="49" t="s">
        <v>710</v>
      </c>
      <c r="M169" s="49" t="s">
        <v>643</v>
      </c>
      <c r="N169" s="49" t="s">
        <v>801</v>
      </c>
      <c r="O169" s="50">
        <v>1250497.29</v>
      </c>
      <c r="P169" s="50">
        <v>240144.29</v>
      </c>
      <c r="Q169" s="50">
        <v>69997.99</v>
      </c>
      <c r="R169" s="50">
        <v>261177.54</v>
      </c>
      <c r="S169" s="51" t="s">
        <v>1378</v>
      </c>
      <c r="T169" s="50">
        <v>1299462.03</v>
      </c>
      <c r="U169" s="49" t="s">
        <v>236</v>
      </c>
      <c r="V169" s="47" t="s">
        <v>1317</v>
      </c>
      <c r="W169" s="9">
        <f t="shared" si="5"/>
        <v>734</v>
      </c>
    </row>
    <row r="170" spans="1:23" s="10" customFormat="1" ht="142.5" customHeight="1">
      <c r="A170" s="8">
        <v>10</v>
      </c>
      <c r="B170" s="52" t="s">
        <v>695</v>
      </c>
      <c r="C170" s="52" t="s">
        <v>102</v>
      </c>
      <c r="D170" s="52" t="s">
        <v>196</v>
      </c>
      <c r="E170" s="45">
        <v>1</v>
      </c>
      <c r="F170" s="46" t="s">
        <v>638</v>
      </c>
      <c r="G170" s="47" t="s">
        <v>639</v>
      </c>
      <c r="H170" s="47" t="s">
        <v>639</v>
      </c>
      <c r="I170" s="48" t="s">
        <v>1159</v>
      </c>
      <c r="J170" s="49" t="s">
        <v>1160</v>
      </c>
      <c r="K170" s="49" t="s">
        <v>1161</v>
      </c>
      <c r="L170" s="49" t="s">
        <v>710</v>
      </c>
      <c r="M170" s="49" t="s">
        <v>643</v>
      </c>
      <c r="N170" s="49" t="s">
        <v>353</v>
      </c>
      <c r="O170" s="50">
        <v>33848456.43</v>
      </c>
      <c r="P170" s="50">
        <v>5473876.43</v>
      </c>
      <c r="Q170" s="50">
        <v>1606581.76</v>
      </c>
      <c r="R170" s="50">
        <v>11046713.89</v>
      </c>
      <c r="S170" s="51" t="s">
        <v>1379</v>
      </c>
      <c r="T170" s="50">
        <v>29882200.73</v>
      </c>
      <c r="U170" s="49" t="s">
        <v>236</v>
      </c>
      <c r="V170" s="47" t="s">
        <v>1318</v>
      </c>
      <c r="W170" s="9">
        <f t="shared" si="5"/>
        <v>1558</v>
      </c>
    </row>
    <row r="171" spans="1:23" s="10" customFormat="1" ht="284.25" customHeight="1">
      <c r="A171" s="8">
        <v>10</v>
      </c>
      <c r="B171" s="52" t="s">
        <v>695</v>
      </c>
      <c r="C171" s="52" t="s">
        <v>102</v>
      </c>
      <c r="D171" s="52" t="s">
        <v>196</v>
      </c>
      <c r="E171" s="45">
        <v>1</v>
      </c>
      <c r="F171" s="46" t="s">
        <v>990</v>
      </c>
      <c r="G171" s="47" t="s">
        <v>991</v>
      </c>
      <c r="H171" s="47" t="s">
        <v>584</v>
      </c>
      <c r="I171" s="48" t="s">
        <v>50</v>
      </c>
      <c r="J171" s="49" t="s">
        <v>1015</v>
      </c>
      <c r="K171" s="49" t="s">
        <v>1016</v>
      </c>
      <c r="L171" s="49" t="s">
        <v>233</v>
      </c>
      <c r="M171" s="49" t="s">
        <v>588</v>
      </c>
      <c r="N171" s="49" t="s">
        <v>235</v>
      </c>
      <c r="O171" s="50">
        <v>11243728.48</v>
      </c>
      <c r="P171" s="50">
        <v>0</v>
      </c>
      <c r="Q171" s="50">
        <v>116047.68</v>
      </c>
      <c r="R171" s="50">
        <v>6267409.24</v>
      </c>
      <c r="S171" s="51" t="s">
        <v>1737</v>
      </c>
      <c r="T171" s="50">
        <v>5092366.92</v>
      </c>
      <c r="U171" s="49" t="s">
        <v>236</v>
      </c>
      <c r="V171" s="47" t="s">
        <v>1042</v>
      </c>
      <c r="W171" s="9">
        <f t="shared" si="5"/>
        <v>1324</v>
      </c>
    </row>
    <row r="172" spans="1:23" s="23" customFormat="1" ht="15" outlineLevel="2">
      <c r="A172" s="21"/>
      <c r="B172" s="67" t="s">
        <v>285</v>
      </c>
      <c r="C172" s="68"/>
      <c r="D172" s="68"/>
      <c r="E172" s="40">
        <f>SUBTOTAL(9,E173:E173)</f>
        <v>1</v>
      </c>
      <c r="F172" s="41"/>
      <c r="G172" s="41"/>
      <c r="H172" s="41"/>
      <c r="I172" s="42"/>
      <c r="J172" s="41"/>
      <c r="K172" s="41"/>
      <c r="L172" s="41"/>
      <c r="M172" s="41"/>
      <c r="N172" s="41"/>
      <c r="O172" s="43"/>
      <c r="P172" s="43"/>
      <c r="Q172" s="43"/>
      <c r="R172" s="43"/>
      <c r="S172" s="41"/>
      <c r="T172" s="43"/>
      <c r="U172" s="41"/>
      <c r="V172" s="44"/>
      <c r="W172" s="22"/>
    </row>
    <row r="173" spans="1:23" s="10" customFormat="1" ht="142.5" customHeight="1">
      <c r="A173" s="8">
        <v>10</v>
      </c>
      <c r="B173" s="52" t="s">
        <v>695</v>
      </c>
      <c r="C173" s="52" t="s">
        <v>102</v>
      </c>
      <c r="D173" s="52" t="s">
        <v>802</v>
      </c>
      <c r="E173" s="45">
        <v>1</v>
      </c>
      <c r="F173" s="46" t="s">
        <v>860</v>
      </c>
      <c r="G173" s="47" t="s">
        <v>861</v>
      </c>
      <c r="H173" s="47" t="s">
        <v>861</v>
      </c>
      <c r="I173" s="48" t="s">
        <v>108</v>
      </c>
      <c r="J173" s="49" t="s">
        <v>212</v>
      </c>
      <c r="K173" s="49" t="s">
        <v>821</v>
      </c>
      <c r="L173" s="49" t="s">
        <v>710</v>
      </c>
      <c r="M173" s="49" t="s">
        <v>645</v>
      </c>
      <c r="N173" s="49" t="s">
        <v>801</v>
      </c>
      <c r="O173" s="50">
        <v>9683527.89</v>
      </c>
      <c r="P173" s="50">
        <v>50801743.57</v>
      </c>
      <c r="Q173" s="50">
        <v>1706803.66</v>
      </c>
      <c r="R173" s="50">
        <v>53166086.17</v>
      </c>
      <c r="S173" s="51" t="s">
        <v>1510</v>
      </c>
      <c r="T173" s="50">
        <v>9025988.95</v>
      </c>
      <c r="U173" s="49" t="s">
        <v>683</v>
      </c>
      <c r="V173" s="47" t="s">
        <v>1043</v>
      </c>
      <c r="W173" s="9">
        <f>IF(OR(LEFT(I173)="7",LEFT(I173,1)="8"),VALUE(RIGHT(I173,3)),VALUE(RIGHT(I173,4)))</f>
        <v>1416</v>
      </c>
    </row>
    <row r="174" spans="1:23" s="20" customFormat="1" ht="15" outlineLevel="1">
      <c r="A174" s="18"/>
      <c r="B174" s="69" t="s">
        <v>168</v>
      </c>
      <c r="C174" s="70" t="s">
        <v>687</v>
      </c>
      <c r="D174" s="70"/>
      <c r="E174" s="35">
        <f>SUBTOTAL(9,E176)</f>
        <v>1</v>
      </c>
      <c r="F174" s="36"/>
      <c r="G174" s="36"/>
      <c r="H174" s="36"/>
      <c r="I174" s="37"/>
      <c r="J174" s="36"/>
      <c r="K174" s="36"/>
      <c r="L174" s="36"/>
      <c r="M174" s="36"/>
      <c r="N174" s="36"/>
      <c r="O174" s="38"/>
      <c r="P174" s="38"/>
      <c r="Q174" s="38"/>
      <c r="R174" s="38"/>
      <c r="S174" s="36"/>
      <c r="T174" s="38"/>
      <c r="U174" s="36"/>
      <c r="V174" s="39"/>
      <c r="W174" s="19"/>
    </row>
    <row r="175" spans="1:23" s="23" customFormat="1" ht="15" outlineLevel="2">
      <c r="A175" s="21"/>
      <c r="B175" s="67" t="s">
        <v>282</v>
      </c>
      <c r="C175" s="68"/>
      <c r="D175" s="68"/>
      <c r="E175" s="40">
        <f>SUBTOTAL(9,E176)</f>
        <v>1</v>
      </c>
      <c r="F175" s="41"/>
      <c r="G175" s="41"/>
      <c r="H175" s="41"/>
      <c r="I175" s="42"/>
      <c r="J175" s="41"/>
      <c r="K175" s="41"/>
      <c r="L175" s="41"/>
      <c r="M175" s="41"/>
      <c r="N175" s="41"/>
      <c r="O175" s="43"/>
      <c r="P175" s="43"/>
      <c r="Q175" s="43"/>
      <c r="R175" s="43"/>
      <c r="S175" s="41"/>
      <c r="T175" s="43"/>
      <c r="U175" s="41"/>
      <c r="V175" s="44"/>
      <c r="W175" s="22"/>
    </row>
    <row r="176" spans="1:23" s="10" customFormat="1" ht="142.5" customHeight="1">
      <c r="A176" s="8">
        <v>10</v>
      </c>
      <c r="B176" s="52" t="s">
        <v>695</v>
      </c>
      <c r="C176" s="52" t="s">
        <v>67</v>
      </c>
      <c r="D176" s="52" t="s">
        <v>196</v>
      </c>
      <c r="E176" s="45">
        <v>1</v>
      </c>
      <c r="F176" s="46" t="s">
        <v>990</v>
      </c>
      <c r="G176" s="47" t="s">
        <v>991</v>
      </c>
      <c r="H176" s="47" t="s">
        <v>991</v>
      </c>
      <c r="I176" s="48" t="s">
        <v>992</v>
      </c>
      <c r="J176" s="49" t="s">
        <v>993</v>
      </c>
      <c r="K176" s="49" t="s">
        <v>994</v>
      </c>
      <c r="L176" s="49" t="s">
        <v>233</v>
      </c>
      <c r="M176" s="49" t="s">
        <v>588</v>
      </c>
      <c r="N176" s="49" t="s">
        <v>675</v>
      </c>
      <c r="O176" s="50">
        <v>67896918.7</v>
      </c>
      <c r="P176" s="50">
        <v>0</v>
      </c>
      <c r="Q176" s="50">
        <v>2688076.05</v>
      </c>
      <c r="R176" s="50">
        <v>7951719.87</v>
      </c>
      <c r="S176" s="51" t="s">
        <v>1738</v>
      </c>
      <c r="T176" s="50">
        <v>62633274.88</v>
      </c>
      <c r="U176" s="49" t="s">
        <v>683</v>
      </c>
      <c r="V176" s="47" t="s">
        <v>1044</v>
      </c>
      <c r="W176" s="9">
        <f>IF(OR(LEFT(I176)="7",LEFT(I176,1)="8"),VALUE(RIGHT(I176,3)),VALUE(RIGHT(I176,4)))</f>
        <v>1542</v>
      </c>
    </row>
    <row r="177" spans="1:23" s="17" customFormat="1" ht="24.75" customHeight="1" outlineLevel="3">
      <c r="A177" s="15"/>
      <c r="B177" s="71" t="s">
        <v>791</v>
      </c>
      <c r="C177" s="72"/>
      <c r="D177" s="72"/>
      <c r="E177" s="29">
        <f>SUBTOTAL(9,E180:E232)</f>
        <v>46</v>
      </c>
      <c r="F177" s="30"/>
      <c r="G177" s="30"/>
      <c r="H177" s="30"/>
      <c r="I177" s="31"/>
      <c r="J177" s="30"/>
      <c r="K177" s="30"/>
      <c r="L177" s="30"/>
      <c r="M177" s="30"/>
      <c r="N177" s="30"/>
      <c r="O177" s="32"/>
      <c r="P177" s="33"/>
      <c r="Q177" s="33"/>
      <c r="R177" s="33"/>
      <c r="S177" s="30"/>
      <c r="T177" s="33"/>
      <c r="U177" s="30"/>
      <c r="V177" s="34"/>
      <c r="W177" s="16"/>
    </row>
    <row r="178" spans="1:23" s="20" customFormat="1" ht="15" outlineLevel="1">
      <c r="A178" s="18"/>
      <c r="B178" s="69" t="s">
        <v>689</v>
      </c>
      <c r="C178" s="70" t="s">
        <v>687</v>
      </c>
      <c r="D178" s="70"/>
      <c r="E178" s="35">
        <f>SUBTOTAL(9,E180:E220)</f>
        <v>39</v>
      </c>
      <c r="F178" s="36"/>
      <c r="G178" s="36"/>
      <c r="H178" s="36"/>
      <c r="I178" s="37"/>
      <c r="J178" s="36"/>
      <c r="K178" s="36"/>
      <c r="L178" s="36"/>
      <c r="M178" s="36"/>
      <c r="N178" s="36"/>
      <c r="O178" s="38"/>
      <c r="P178" s="38"/>
      <c r="Q178" s="38"/>
      <c r="R178" s="38"/>
      <c r="S178" s="36"/>
      <c r="T178" s="38"/>
      <c r="U178" s="36"/>
      <c r="V178" s="39"/>
      <c r="W178" s="19"/>
    </row>
    <row r="179" spans="1:23" s="23" customFormat="1" ht="15" outlineLevel="2">
      <c r="A179" s="21"/>
      <c r="B179" s="67" t="s">
        <v>282</v>
      </c>
      <c r="C179" s="68"/>
      <c r="D179" s="68"/>
      <c r="E179" s="40">
        <f>SUBTOTAL(9,E180:E203)</f>
        <v>24</v>
      </c>
      <c r="F179" s="41"/>
      <c r="G179" s="41"/>
      <c r="H179" s="41"/>
      <c r="I179" s="42"/>
      <c r="J179" s="41"/>
      <c r="K179" s="41"/>
      <c r="L179" s="41"/>
      <c r="M179" s="41"/>
      <c r="N179" s="41"/>
      <c r="O179" s="43"/>
      <c r="P179" s="43"/>
      <c r="Q179" s="43"/>
      <c r="R179" s="43"/>
      <c r="S179" s="41"/>
      <c r="T179" s="43"/>
      <c r="U179" s="41"/>
      <c r="V179" s="44"/>
      <c r="W179" s="22"/>
    </row>
    <row r="180" spans="1:23" s="10" customFormat="1" ht="142.5" customHeight="1">
      <c r="A180" s="8">
        <v>11</v>
      </c>
      <c r="B180" s="52" t="s">
        <v>791</v>
      </c>
      <c r="C180" s="52" t="s">
        <v>102</v>
      </c>
      <c r="D180" s="52" t="s">
        <v>196</v>
      </c>
      <c r="E180" s="45">
        <v>1</v>
      </c>
      <c r="F180" s="46">
        <v>112</v>
      </c>
      <c r="G180" s="47" t="s">
        <v>792</v>
      </c>
      <c r="H180" s="47" t="s">
        <v>524</v>
      </c>
      <c r="I180" s="48">
        <v>700011112023</v>
      </c>
      <c r="J180" s="49" t="s">
        <v>829</v>
      </c>
      <c r="K180" s="49" t="s">
        <v>830</v>
      </c>
      <c r="L180" s="49" t="s">
        <v>233</v>
      </c>
      <c r="M180" s="49" t="s">
        <v>234</v>
      </c>
      <c r="N180" s="49" t="s">
        <v>675</v>
      </c>
      <c r="O180" s="50">
        <v>5887096</v>
      </c>
      <c r="P180" s="50">
        <v>427942</v>
      </c>
      <c r="Q180" s="50">
        <v>206630</v>
      </c>
      <c r="R180" s="50">
        <v>108862</v>
      </c>
      <c r="S180" s="51" t="s">
        <v>1592</v>
      </c>
      <c r="T180" s="50">
        <v>6125912</v>
      </c>
      <c r="U180" s="49" t="s">
        <v>683</v>
      </c>
      <c r="V180" s="47" t="s">
        <v>1739</v>
      </c>
      <c r="W180" s="9">
        <f aca="true" t="shared" si="6" ref="W180:W203">IF(OR(LEFT(I180)="7",LEFT(I180,1)="8"),VALUE(RIGHT(I180,3)),VALUE(RIGHT(I180,4)))</f>
        <v>23</v>
      </c>
    </row>
    <row r="181" spans="1:23" s="10" customFormat="1" ht="142.5" customHeight="1">
      <c r="A181" s="8">
        <v>11</v>
      </c>
      <c r="B181" s="52" t="s">
        <v>791</v>
      </c>
      <c r="C181" s="52" t="s">
        <v>102</v>
      </c>
      <c r="D181" s="52" t="s">
        <v>196</v>
      </c>
      <c r="E181" s="45">
        <v>1</v>
      </c>
      <c r="F181" s="46">
        <v>112</v>
      </c>
      <c r="G181" s="47" t="s">
        <v>792</v>
      </c>
      <c r="H181" s="47" t="s">
        <v>524</v>
      </c>
      <c r="I181" s="48">
        <v>700011200225</v>
      </c>
      <c r="J181" s="49" t="s">
        <v>793</v>
      </c>
      <c r="K181" s="49" t="s">
        <v>794</v>
      </c>
      <c r="L181" s="49" t="s">
        <v>710</v>
      </c>
      <c r="M181" s="49" t="s">
        <v>425</v>
      </c>
      <c r="N181" s="49" t="s">
        <v>675</v>
      </c>
      <c r="O181" s="50">
        <v>4602885</v>
      </c>
      <c r="P181" s="50">
        <v>3371092</v>
      </c>
      <c r="Q181" s="50">
        <v>133845</v>
      </c>
      <c r="R181" s="50">
        <v>570003</v>
      </c>
      <c r="S181" s="51" t="s">
        <v>1511</v>
      </c>
      <c r="T181" s="50">
        <v>7537819</v>
      </c>
      <c r="U181" s="49" t="s">
        <v>683</v>
      </c>
      <c r="V181" s="47" t="s">
        <v>1740</v>
      </c>
      <c r="W181" s="9">
        <f t="shared" si="6"/>
        <v>225</v>
      </c>
    </row>
    <row r="182" spans="1:23" s="10" customFormat="1" ht="142.5" customHeight="1">
      <c r="A182" s="8">
        <v>11</v>
      </c>
      <c r="B182" s="52" t="s">
        <v>791</v>
      </c>
      <c r="C182" s="52" t="s">
        <v>102</v>
      </c>
      <c r="D182" s="52" t="s">
        <v>196</v>
      </c>
      <c r="E182" s="45">
        <v>1</v>
      </c>
      <c r="F182" s="46">
        <v>310</v>
      </c>
      <c r="G182" s="47" t="s">
        <v>375</v>
      </c>
      <c r="H182" s="47" t="s">
        <v>524</v>
      </c>
      <c r="I182" s="54">
        <v>20011130001221</v>
      </c>
      <c r="J182" s="49" t="s">
        <v>376</v>
      </c>
      <c r="K182" s="49" t="s">
        <v>377</v>
      </c>
      <c r="L182" s="49" t="s">
        <v>710</v>
      </c>
      <c r="M182" s="49" t="s">
        <v>645</v>
      </c>
      <c r="N182" s="49" t="s">
        <v>675</v>
      </c>
      <c r="O182" s="50">
        <v>224876326.21</v>
      </c>
      <c r="P182" s="50">
        <v>147279964.36</v>
      </c>
      <c r="Q182" s="50">
        <v>9741367.09</v>
      </c>
      <c r="R182" s="50">
        <v>221468296.84</v>
      </c>
      <c r="S182" s="51" t="s">
        <v>1741</v>
      </c>
      <c r="T182" s="50">
        <v>160429360.82</v>
      </c>
      <c r="U182" s="49" t="s">
        <v>683</v>
      </c>
      <c r="V182" s="47" t="s">
        <v>1380</v>
      </c>
      <c r="W182" s="9">
        <f t="shared" si="6"/>
        <v>1221</v>
      </c>
    </row>
    <row r="183" spans="1:23" s="10" customFormat="1" ht="152.25" customHeight="1">
      <c r="A183" s="8">
        <v>11</v>
      </c>
      <c r="B183" s="52" t="s">
        <v>791</v>
      </c>
      <c r="C183" s="52" t="s">
        <v>102</v>
      </c>
      <c r="D183" s="52" t="s">
        <v>196</v>
      </c>
      <c r="E183" s="45">
        <v>1</v>
      </c>
      <c r="F183" s="46">
        <v>310</v>
      </c>
      <c r="G183" s="47" t="s">
        <v>375</v>
      </c>
      <c r="H183" s="47" t="s">
        <v>524</v>
      </c>
      <c r="I183" s="48">
        <v>20141131001579</v>
      </c>
      <c r="J183" s="49" t="s">
        <v>1351</v>
      </c>
      <c r="K183" s="49" t="s">
        <v>1352</v>
      </c>
      <c r="L183" s="49" t="s">
        <v>233</v>
      </c>
      <c r="M183" s="49" t="s">
        <v>665</v>
      </c>
      <c r="N183" s="49" t="s">
        <v>675</v>
      </c>
      <c r="O183" s="50">
        <v>7843399213.27</v>
      </c>
      <c r="P183" s="50">
        <v>4023341121.58</v>
      </c>
      <c r="Q183" s="50">
        <v>173708184.98</v>
      </c>
      <c r="R183" s="50">
        <v>6420105626.28</v>
      </c>
      <c r="S183" s="51" t="s">
        <v>1742</v>
      </c>
      <c r="T183" s="50">
        <v>5620342893.55</v>
      </c>
      <c r="U183" s="49" t="s">
        <v>236</v>
      </c>
      <c r="V183" s="47" t="s">
        <v>1743</v>
      </c>
      <c r="W183" s="9">
        <f t="shared" si="6"/>
        <v>1579</v>
      </c>
    </row>
    <row r="184" spans="1:23" s="10" customFormat="1" ht="220.5" customHeight="1">
      <c r="A184" s="8">
        <v>11</v>
      </c>
      <c r="B184" s="52" t="s">
        <v>791</v>
      </c>
      <c r="C184" s="52" t="s">
        <v>102</v>
      </c>
      <c r="D184" s="52" t="s">
        <v>196</v>
      </c>
      <c r="E184" s="45">
        <v>1</v>
      </c>
      <c r="F184" s="46">
        <v>511</v>
      </c>
      <c r="G184" s="47" t="s">
        <v>511</v>
      </c>
      <c r="H184" s="47" t="s">
        <v>524</v>
      </c>
      <c r="I184" s="48" t="s">
        <v>475</v>
      </c>
      <c r="J184" s="49" t="s">
        <v>476</v>
      </c>
      <c r="K184" s="49" t="s">
        <v>803</v>
      </c>
      <c r="L184" s="49" t="s">
        <v>710</v>
      </c>
      <c r="M184" s="49" t="s">
        <v>425</v>
      </c>
      <c r="N184" s="49" t="s">
        <v>675</v>
      </c>
      <c r="O184" s="50">
        <v>0</v>
      </c>
      <c r="P184" s="50">
        <v>0</v>
      </c>
      <c r="Q184" s="50">
        <v>0</v>
      </c>
      <c r="R184" s="50">
        <v>0</v>
      </c>
      <c r="S184" s="51" t="s">
        <v>1512</v>
      </c>
      <c r="T184" s="50">
        <v>0</v>
      </c>
      <c r="U184" s="49" t="s">
        <v>236</v>
      </c>
      <c r="V184" s="47" t="s">
        <v>1486</v>
      </c>
      <c r="W184" s="9">
        <f t="shared" si="6"/>
        <v>893</v>
      </c>
    </row>
    <row r="185" spans="1:23" s="10" customFormat="1" ht="142.5" customHeight="1">
      <c r="A185" s="8">
        <v>11</v>
      </c>
      <c r="B185" s="52" t="s">
        <v>791</v>
      </c>
      <c r="C185" s="52" t="s">
        <v>102</v>
      </c>
      <c r="D185" s="52" t="s">
        <v>196</v>
      </c>
      <c r="E185" s="45">
        <v>1</v>
      </c>
      <c r="F185" s="46">
        <v>616</v>
      </c>
      <c r="G185" s="47" t="s">
        <v>378</v>
      </c>
      <c r="H185" s="47" t="s">
        <v>524</v>
      </c>
      <c r="I185" s="48">
        <v>20021151001232</v>
      </c>
      <c r="J185" s="49" t="s">
        <v>379</v>
      </c>
      <c r="K185" s="49" t="s">
        <v>380</v>
      </c>
      <c r="L185" s="49" t="s">
        <v>710</v>
      </c>
      <c r="M185" s="49" t="s">
        <v>510</v>
      </c>
      <c r="N185" s="49" t="s">
        <v>675</v>
      </c>
      <c r="O185" s="50">
        <v>183346930.8</v>
      </c>
      <c r="P185" s="50">
        <v>9256124.65</v>
      </c>
      <c r="Q185" s="50">
        <v>7363743.4</v>
      </c>
      <c r="R185" s="50">
        <v>17097304.49</v>
      </c>
      <c r="S185" s="51" t="s">
        <v>1744</v>
      </c>
      <c r="T185" s="50">
        <v>182869494.36</v>
      </c>
      <c r="U185" s="49" t="s">
        <v>683</v>
      </c>
      <c r="V185" s="47" t="s">
        <v>1513</v>
      </c>
      <c r="W185" s="9">
        <f t="shared" si="6"/>
        <v>1232</v>
      </c>
    </row>
    <row r="186" spans="1:23" s="10" customFormat="1" ht="205.5" customHeight="1">
      <c r="A186" s="8">
        <v>11</v>
      </c>
      <c r="B186" s="52" t="s">
        <v>791</v>
      </c>
      <c r="C186" s="52" t="s">
        <v>102</v>
      </c>
      <c r="D186" s="52" t="s">
        <v>196</v>
      </c>
      <c r="E186" s="45">
        <v>1</v>
      </c>
      <c r="F186" s="46">
        <v>711</v>
      </c>
      <c r="G186" s="47" t="s">
        <v>811</v>
      </c>
      <c r="H186" s="47" t="s">
        <v>524</v>
      </c>
      <c r="I186" s="48">
        <v>700011300372</v>
      </c>
      <c r="J186" s="49" t="s">
        <v>812</v>
      </c>
      <c r="K186" s="49" t="s">
        <v>501</v>
      </c>
      <c r="L186" s="49" t="s">
        <v>710</v>
      </c>
      <c r="M186" s="49" t="s">
        <v>813</v>
      </c>
      <c r="N186" s="49" t="s">
        <v>801</v>
      </c>
      <c r="O186" s="50">
        <v>13667419795.53</v>
      </c>
      <c r="P186" s="50">
        <v>1048254818.49</v>
      </c>
      <c r="Q186" s="50">
        <v>7167433.59</v>
      </c>
      <c r="R186" s="50">
        <v>290974152.57</v>
      </c>
      <c r="S186" s="51" t="s">
        <v>1745</v>
      </c>
      <c r="T186" s="50">
        <v>14431867895.04</v>
      </c>
      <c r="U186" s="49" t="s">
        <v>683</v>
      </c>
      <c r="V186" s="47" t="s">
        <v>1746</v>
      </c>
      <c r="W186" s="9">
        <f t="shared" si="6"/>
        <v>372</v>
      </c>
    </row>
    <row r="187" spans="1:23" s="10" customFormat="1" ht="152.25" customHeight="1">
      <c r="A187" s="8">
        <v>11</v>
      </c>
      <c r="B187" s="52" t="s">
        <v>791</v>
      </c>
      <c r="C187" s="52" t="s">
        <v>102</v>
      </c>
      <c r="D187" s="52" t="s">
        <v>196</v>
      </c>
      <c r="E187" s="45">
        <v>1</v>
      </c>
      <c r="F187" s="46">
        <v>711</v>
      </c>
      <c r="G187" s="47" t="s">
        <v>811</v>
      </c>
      <c r="H187" s="47" t="s">
        <v>524</v>
      </c>
      <c r="I187" s="48">
        <v>19991170000914</v>
      </c>
      <c r="J187" s="49" t="s">
        <v>177</v>
      </c>
      <c r="K187" s="49" t="s">
        <v>178</v>
      </c>
      <c r="L187" s="49" t="s">
        <v>710</v>
      </c>
      <c r="M187" s="49" t="s">
        <v>645</v>
      </c>
      <c r="N187" s="49" t="s">
        <v>675</v>
      </c>
      <c r="O187" s="50">
        <v>897369510.93</v>
      </c>
      <c r="P187" s="50">
        <v>0</v>
      </c>
      <c r="Q187" s="50">
        <v>38685346.57</v>
      </c>
      <c r="R187" s="50">
        <v>1732371.08</v>
      </c>
      <c r="S187" s="51" t="s">
        <v>1747</v>
      </c>
      <c r="T187" s="50">
        <v>934313786.42</v>
      </c>
      <c r="U187" s="49" t="s">
        <v>683</v>
      </c>
      <c r="V187" s="47" t="s">
        <v>1748</v>
      </c>
      <c r="W187" s="9">
        <f t="shared" si="6"/>
        <v>914</v>
      </c>
    </row>
    <row r="188" spans="1:23" s="10" customFormat="1" ht="217.5" customHeight="1">
      <c r="A188" s="8">
        <v>11</v>
      </c>
      <c r="B188" s="52" t="s">
        <v>791</v>
      </c>
      <c r="C188" s="52" t="s">
        <v>102</v>
      </c>
      <c r="D188" s="52" t="s">
        <v>196</v>
      </c>
      <c r="E188" s="45">
        <v>1</v>
      </c>
      <c r="F188" s="46" t="s">
        <v>776</v>
      </c>
      <c r="G188" s="47" t="s">
        <v>731</v>
      </c>
      <c r="H188" s="47" t="s">
        <v>524</v>
      </c>
      <c r="I188" s="48" t="s">
        <v>730</v>
      </c>
      <c r="J188" s="49" t="s">
        <v>553</v>
      </c>
      <c r="K188" s="49" t="s">
        <v>833</v>
      </c>
      <c r="L188" s="49" t="s">
        <v>710</v>
      </c>
      <c r="M188" s="49" t="s">
        <v>870</v>
      </c>
      <c r="N188" s="49" t="s">
        <v>235</v>
      </c>
      <c r="O188" s="50">
        <v>25063466.81</v>
      </c>
      <c r="P188" s="50">
        <v>54607929.55</v>
      </c>
      <c r="Q188" s="50">
        <v>2192244.28</v>
      </c>
      <c r="R188" s="50">
        <v>27255711.09</v>
      </c>
      <c r="S188" s="51" t="s">
        <v>1306</v>
      </c>
      <c r="T188" s="50">
        <v>54607929.55</v>
      </c>
      <c r="U188" s="49" t="s">
        <v>236</v>
      </c>
      <c r="V188" s="47" t="s">
        <v>1593</v>
      </c>
      <c r="W188" s="9">
        <f t="shared" si="6"/>
        <v>1454</v>
      </c>
    </row>
    <row r="189" spans="1:23" s="10" customFormat="1" ht="175.5" customHeight="1">
      <c r="A189" s="8">
        <v>11</v>
      </c>
      <c r="B189" s="52" t="s">
        <v>791</v>
      </c>
      <c r="C189" s="52" t="s">
        <v>102</v>
      </c>
      <c r="D189" s="52" t="s">
        <v>196</v>
      </c>
      <c r="E189" s="45">
        <v>1</v>
      </c>
      <c r="F189" s="46" t="s">
        <v>814</v>
      </c>
      <c r="G189" s="47" t="s">
        <v>815</v>
      </c>
      <c r="H189" s="47" t="s">
        <v>815</v>
      </c>
      <c r="I189" s="48" t="s">
        <v>816</v>
      </c>
      <c r="J189" s="49" t="s">
        <v>817</v>
      </c>
      <c r="K189" s="49" t="s">
        <v>625</v>
      </c>
      <c r="L189" s="49" t="s">
        <v>710</v>
      </c>
      <c r="M189" s="49" t="s">
        <v>870</v>
      </c>
      <c r="N189" s="49" t="s">
        <v>675</v>
      </c>
      <c r="O189" s="50">
        <v>49669962.91</v>
      </c>
      <c r="P189" s="50">
        <v>0</v>
      </c>
      <c r="Q189" s="50">
        <v>1305247.26</v>
      </c>
      <c r="R189" s="50">
        <v>3533651.92</v>
      </c>
      <c r="S189" s="51" t="s">
        <v>1749</v>
      </c>
      <c r="T189" s="50">
        <v>47441558.25</v>
      </c>
      <c r="U189" s="49" t="s">
        <v>683</v>
      </c>
      <c r="V189" s="47" t="s">
        <v>1045</v>
      </c>
      <c r="W189" s="9">
        <f t="shared" si="6"/>
        <v>256</v>
      </c>
    </row>
    <row r="190" spans="1:23" s="10" customFormat="1" ht="142.5" customHeight="1">
      <c r="A190" s="8">
        <v>11</v>
      </c>
      <c r="B190" s="52" t="s">
        <v>791</v>
      </c>
      <c r="C190" s="52" t="s">
        <v>102</v>
      </c>
      <c r="D190" s="52" t="s">
        <v>196</v>
      </c>
      <c r="E190" s="45">
        <v>1</v>
      </c>
      <c r="F190" s="46" t="s">
        <v>428</v>
      </c>
      <c r="G190" s="47" t="s">
        <v>761</v>
      </c>
      <c r="H190" s="47" t="s">
        <v>524</v>
      </c>
      <c r="I190" s="54" t="s">
        <v>762</v>
      </c>
      <c r="J190" s="49" t="s">
        <v>729</v>
      </c>
      <c r="K190" s="49" t="s">
        <v>502</v>
      </c>
      <c r="L190" s="49" t="s">
        <v>710</v>
      </c>
      <c r="M190" s="49" t="s">
        <v>425</v>
      </c>
      <c r="N190" s="49" t="s">
        <v>675</v>
      </c>
      <c r="O190" s="50">
        <v>1302063371.31</v>
      </c>
      <c r="P190" s="50">
        <v>503703303.22</v>
      </c>
      <c r="Q190" s="50">
        <v>3419617.46</v>
      </c>
      <c r="R190" s="50">
        <v>439195496.38</v>
      </c>
      <c r="S190" s="51" t="s">
        <v>1487</v>
      </c>
      <c r="T190" s="50">
        <v>1282474351.53</v>
      </c>
      <c r="U190" s="49" t="s">
        <v>683</v>
      </c>
      <c r="V190" s="47" t="s">
        <v>1973</v>
      </c>
      <c r="W190" s="9">
        <f t="shared" si="6"/>
        <v>1099</v>
      </c>
    </row>
    <row r="191" spans="1:23" s="10" customFormat="1" ht="150.75" customHeight="1">
      <c r="A191" s="8">
        <v>11</v>
      </c>
      <c r="B191" s="52" t="s">
        <v>791</v>
      </c>
      <c r="C191" s="52" t="s">
        <v>102</v>
      </c>
      <c r="D191" s="52" t="s">
        <v>196</v>
      </c>
      <c r="E191" s="45">
        <v>1</v>
      </c>
      <c r="F191" s="46" t="s">
        <v>575</v>
      </c>
      <c r="G191" s="47" t="s">
        <v>248</v>
      </c>
      <c r="H191" s="47" t="s">
        <v>524</v>
      </c>
      <c r="I191" s="48" t="s">
        <v>543</v>
      </c>
      <c r="J191" s="49" t="s">
        <v>544</v>
      </c>
      <c r="K191" s="49" t="s">
        <v>956</v>
      </c>
      <c r="L191" s="49" t="s">
        <v>233</v>
      </c>
      <c r="M191" s="49" t="s">
        <v>393</v>
      </c>
      <c r="N191" s="49" t="s">
        <v>235</v>
      </c>
      <c r="O191" s="50">
        <v>498283667.85</v>
      </c>
      <c r="P191" s="50">
        <v>70231236</v>
      </c>
      <c r="Q191" s="50">
        <v>19292690.75</v>
      </c>
      <c r="R191" s="50">
        <v>15499174.93</v>
      </c>
      <c r="S191" s="51" t="s">
        <v>1248</v>
      </c>
      <c r="T191" s="50">
        <v>507297405.06</v>
      </c>
      <c r="U191" s="49" t="s">
        <v>683</v>
      </c>
      <c r="V191" s="47" t="s">
        <v>1162</v>
      </c>
      <c r="W191" s="9">
        <f t="shared" si="6"/>
        <v>1513</v>
      </c>
    </row>
    <row r="192" spans="1:23" s="10" customFormat="1" ht="142.5" customHeight="1">
      <c r="A192" s="8">
        <v>11</v>
      </c>
      <c r="B192" s="52" t="s">
        <v>791</v>
      </c>
      <c r="C192" s="52" t="s">
        <v>102</v>
      </c>
      <c r="D192" s="52" t="s">
        <v>196</v>
      </c>
      <c r="E192" s="45">
        <v>1</v>
      </c>
      <c r="F192" s="46" t="s">
        <v>659</v>
      </c>
      <c r="G192" s="47" t="s">
        <v>503</v>
      </c>
      <c r="H192" s="47" t="s">
        <v>524</v>
      </c>
      <c r="I192" s="48" t="s">
        <v>469</v>
      </c>
      <c r="J192" s="49" t="s">
        <v>470</v>
      </c>
      <c r="K192" s="49" t="s">
        <v>471</v>
      </c>
      <c r="L192" s="49" t="s">
        <v>536</v>
      </c>
      <c r="M192" s="49" t="s">
        <v>507</v>
      </c>
      <c r="N192" s="49" t="s">
        <v>235</v>
      </c>
      <c r="O192" s="50">
        <v>0</v>
      </c>
      <c r="P192" s="50">
        <v>0</v>
      </c>
      <c r="Q192" s="50">
        <v>0</v>
      </c>
      <c r="R192" s="50">
        <v>0</v>
      </c>
      <c r="S192" s="51" t="s">
        <v>1750</v>
      </c>
      <c r="T192" s="50">
        <v>0</v>
      </c>
      <c r="U192" s="49" t="s">
        <v>683</v>
      </c>
      <c r="V192" s="47" t="s">
        <v>1751</v>
      </c>
      <c r="W192" s="9">
        <f t="shared" si="6"/>
        <v>24</v>
      </c>
    </row>
    <row r="193" spans="1:23" s="10" customFormat="1" ht="202.5" customHeight="1">
      <c r="A193" s="8">
        <v>11</v>
      </c>
      <c r="B193" s="52" t="s">
        <v>791</v>
      </c>
      <c r="C193" s="52" t="s">
        <v>102</v>
      </c>
      <c r="D193" s="52" t="s">
        <v>196</v>
      </c>
      <c r="E193" s="45">
        <v>1</v>
      </c>
      <c r="F193" s="46" t="s">
        <v>659</v>
      </c>
      <c r="G193" s="47" t="s">
        <v>503</v>
      </c>
      <c r="H193" s="47" t="s">
        <v>524</v>
      </c>
      <c r="I193" s="48" t="s">
        <v>508</v>
      </c>
      <c r="J193" s="49" t="s">
        <v>509</v>
      </c>
      <c r="K193" s="49" t="s">
        <v>834</v>
      </c>
      <c r="L193" s="49" t="s">
        <v>233</v>
      </c>
      <c r="M193" s="49" t="s">
        <v>682</v>
      </c>
      <c r="N193" s="49" t="s">
        <v>235</v>
      </c>
      <c r="O193" s="50">
        <v>36284150.22</v>
      </c>
      <c r="P193" s="50">
        <v>0</v>
      </c>
      <c r="Q193" s="50">
        <v>1558216.16</v>
      </c>
      <c r="R193" s="50">
        <v>238931.81</v>
      </c>
      <c r="S193" s="51" t="s">
        <v>1752</v>
      </c>
      <c r="T193" s="50">
        <v>37713071.14</v>
      </c>
      <c r="U193" s="49" t="s">
        <v>683</v>
      </c>
      <c r="V193" s="47" t="s">
        <v>1753</v>
      </c>
      <c r="W193" s="9">
        <f t="shared" si="6"/>
        <v>46</v>
      </c>
    </row>
    <row r="194" spans="1:23" s="10" customFormat="1" ht="142.5" customHeight="1">
      <c r="A194" s="8">
        <v>11</v>
      </c>
      <c r="B194" s="52" t="s">
        <v>791</v>
      </c>
      <c r="C194" s="52" t="s">
        <v>102</v>
      </c>
      <c r="D194" s="52" t="s">
        <v>196</v>
      </c>
      <c r="E194" s="45">
        <v>1</v>
      </c>
      <c r="F194" s="46" t="s">
        <v>659</v>
      </c>
      <c r="G194" s="47" t="s">
        <v>503</v>
      </c>
      <c r="H194" s="47" t="s">
        <v>524</v>
      </c>
      <c r="I194" s="48" t="s">
        <v>504</v>
      </c>
      <c r="J194" s="49" t="s">
        <v>505</v>
      </c>
      <c r="K194" s="49" t="s">
        <v>506</v>
      </c>
      <c r="L194" s="49" t="s">
        <v>536</v>
      </c>
      <c r="M194" s="49" t="s">
        <v>507</v>
      </c>
      <c r="N194" s="49" t="s">
        <v>235</v>
      </c>
      <c r="O194" s="50">
        <v>0</v>
      </c>
      <c r="P194" s="50">
        <v>0</v>
      </c>
      <c r="Q194" s="50">
        <v>0</v>
      </c>
      <c r="R194" s="50">
        <v>0</v>
      </c>
      <c r="S194" s="51" t="s">
        <v>1754</v>
      </c>
      <c r="T194" s="50">
        <v>16447355</v>
      </c>
      <c r="U194" s="49" t="s">
        <v>683</v>
      </c>
      <c r="V194" s="47" t="s">
        <v>1755</v>
      </c>
      <c r="W194" s="9">
        <f t="shared" si="6"/>
        <v>717</v>
      </c>
    </row>
    <row r="195" spans="1:23" s="10" customFormat="1" ht="142.5" customHeight="1">
      <c r="A195" s="8">
        <v>11</v>
      </c>
      <c r="B195" s="52" t="s">
        <v>791</v>
      </c>
      <c r="C195" s="52" t="s">
        <v>102</v>
      </c>
      <c r="D195" s="52" t="s">
        <v>196</v>
      </c>
      <c r="E195" s="45">
        <v>1</v>
      </c>
      <c r="F195" s="46" t="s">
        <v>472</v>
      </c>
      <c r="G195" s="47" t="s">
        <v>265</v>
      </c>
      <c r="H195" s="47" t="s">
        <v>265</v>
      </c>
      <c r="I195" s="54" t="s">
        <v>266</v>
      </c>
      <c r="J195" s="49" t="s">
        <v>267</v>
      </c>
      <c r="K195" s="49" t="s">
        <v>268</v>
      </c>
      <c r="L195" s="49" t="s">
        <v>710</v>
      </c>
      <c r="M195" s="49" t="s">
        <v>402</v>
      </c>
      <c r="N195" s="49" t="s">
        <v>675</v>
      </c>
      <c r="O195" s="50">
        <v>24303849.86</v>
      </c>
      <c r="P195" s="50">
        <v>4844951</v>
      </c>
      <c r="Q195" s="50">
        <v>957872.59</v>
      </c>
      <c r="R195" s="50">
        <v>1165406.71</v>
      </c>
      <c r="S195" s="51" t="s">
        <v>1756</v>
      </c>
      <c r="T195" s="50">
        <v>28941266.74</v>
      </c>
      <c r="U195" s="49" t="s">
        <v>683</v>
      </c>
      <c r="V195" s="47" t="s">
        <v>1974</v>
      </c>
      <c r="W195" s="9">
        <f t="shared" si="6"/>
        <v>278</v>
      </c>
    </row>
    <row r="196" spans="1:23" s="10" customFormat="1" ht="310.5" customHeight="1">
      <c r="A196" s="8">
        <v>11</v>
      </c>
      <c r="B196" s="52" t="s">
        <v>791</v>
      </c>
      <c r="C196" s="52" t="s">
        <v>102</v>
      </c>
      <c r="D196" s="52" t="s">
        <v>196</v>
      </c>
      <c r="E196" s="45">
        <v>1</v>
      </c>
      <c r="F196" s="46" t="s">
        <v>488</v>
      </c>
      <c r="G196" s="47" t="s">
        <v>489</v>
      </c>
      <c r="H196" s="47" t="s">
        <v>489</v>
      </c>
      <c r="I196" s="48" t="s">
        <v>893</v>
      </c>
      <c r="J196" s="49" t="s">
        <v>365</v>
      </c>
      <c r="K196" s="49" t="s">
        <v>926</v>
      </c>
      <c r="L196" s="49" t="s">
        <v>233</v>
      </c>
      <c r="M196" s="49" t="s">
        <v>234</v>
      </c>
      <c r="N196" s="49" t="s">
        <v>675</v>
      </c>
      <c r="O196" s="50">
        <v>204104054.16</v>
      </c>
      <c r="P196" s="50">
        <v>202227656.01</v>
      </c>
      <c r="Q196" s="50">
        <v>3796179</v>
      </c>
      <c r="R196" s="50">
        <v>311864389</v>
      </c>
      <c r="S196" s="51" t="s">
        <v>1757</v>
      </c>
      <c r="T196" s="50">
        <v>98263500.17</v>
      </c>
      <c r="U196" s="49" t="s">
        <v>236</v>
      </c>
      <c r="V196" s="47" t="s">
        <v>1758</v>
      </c>
      <c r="W196" s="9">
        <f t="shared" si="6"/>
        <v>875</v>
      </c>
    </row>
    <row r="197" spans="1:23" s="10" customFormat="1" ht="161.25" customHeight="1">
      <c r="A197" s="8">
        <v>11</v>
      </c>
      <c r="B197" s="52" t="s">
        <v>791</v>
      </c>
      <c r="C197" s="52" t="s">
        <v>102</v>
      </c>
      <c r="D197" s="52" t="s">
        <v>196</v>
      </c>
      <c r="E197" s="45">
        <v>1</v>
      </c>
      <c r="F197" s="46" t="s">
        <v>366</v>
      </c>
      <c r="G197" s="47" t="s">
        <v>367</v>
      </c>
      <c r="H197" s="47" t="s">
        <v>367</v>
      </c>
      <c r="I197" s="48" t="s">
        <v>368</v>
      </c>
      <c r="J197" s="49" t="s">
        <v>369</v>
      </c>
      <c r="K197" s="49" t="s">
        <v>370</v>
      </c>
      <c r="L197" s="49" t="s">
        <v>710</v>
      </c>
      <c r="M197" s="49" t="s">
        <v>402</v>
      </c>
      <c r="N197" s="49" t="s">
        <v>801</v>
      </c>
      <c r="O197" s="50">
        <v>2015783</v>
      </c>
      <c r="P197" s="50">
        <v>0</v>
      </c>
      <c r="Q197" s="50">
        <v>71079</v>
      </c>
      <c r="R197" s="50">
        <v>364239</v>
      </c>
      <c r="S197" s="51" t="s">
        <v>1292</v>
      </c>
      <c r="T197" s="50">
        <v>1722623</v>
      </c>
      <c r="U197" s="49" t="s">
        <v>683</v>
      </c>
      <c r="V197" s="47" t="s">
        <v>1261</v>
      </c>
      <c r="W197" s="9">
        <f t="shared" si="6"/>
        <v>1401</v>
      </c>
    </row>
    <row r="198" spans="1:23" s="10" customFormat="1" ht="142.5" customHeight="1">
      <c r="A198" s="8">
        <v>11</v>
      </c>
      <c r="B198" s="52" t="s">
        <v>791</v>
      </c>
      <c r="C198" s="52" t="s">
        <v>102</v>
      </c>
      <c r="D198" s="52" t="s">
        <v>196</v>
      </c>
      <c r="E198" s="45">
        <v>1</v>
      </c>
      <c r="F198" s="46" t="s">
        <v>429</v>
      </c>
      <c r="G198" s="47" t="s">
        <v>430</v>
      </c>
      <c r="H198" s="47" t="s">
        <v>430</v>
      </c>
      <c r="I198" s="48" t="s">
        <v>434</v>
      </c>
      <c r="J198" s="49" t="s">
        <v>435</v>
      </c>
      <c r="K198" s="49" t="s">
        <v>436</v>
      </c>
      <c r="L198" s="49" t="s">
        <v>233</v>
      </c>
      <c r="M198" s="49" t="s">
        <v>234</v>
      </c>
      <c r="N198" s="49" t="s">
        <v>235</v>
      </c>
      <c r="O198" s="50">
        <v>120254696.42</v>
      </c>
      <c r="P198" s="50">
        <v>38777263.21</v>
      </c>
      <c r="Q198" s="50">
        <v>4864498.05</v>
      </c>
      <c r="R198" s="50">
        <v>26185699.17</v>
      </c>
      <c r="S198" s="51" t="s">
        <v>1116</v>
      </c>
      <c r="T198" s="50">
        <v>137710758.51</v>
      </c>
      <c r="U198" s="49" t="s">
        <v>236</v>
      </c>
      <c r="V198" s="47" t="s">
        <v>1759</v>
      </c>
      <c r="W198" s="9">
        <f t="shared" si="6"/>
        <v>155</v>
      </c>
    </row>
    <row r="199" spans="1:23" s="10" customFormat="1" ht="142.5" customHeight="1">
      <c r="A199" s="8">
        <v>11</v>
      </c>
      <c r="B199" s="52" t="s">
        <v>791</v>
      </c>
      <c r="C199" s="52" t="s">
        <v>102</v>
      </c>
      <c r="D199" s="52" t="s">
        <v>196</v>
      </c>
      <c r="E199" s="45">
        <v>1</v>
      </c>
      <c r="F199" s="46" t="s">
        <v>429</v>
      </c>
      <c r="G199" s="47" t="s">
        <v>430</v>
      </c>
      <c r="H199" s="47" t="s">
        <v>430</v>
      </c>
      <c r="I199" s="48" t="s">
        <v>437</v>
      </c>
      <c r="J199" s="49" t="s">
        <v>438</v>
      </c>
      <c r="K199" s="49" t="s">
        <v>439</v>
      </c>
      <c r="L199" s="49" t="s">
        <v>710</v>
      </c>
      <c r="M199" s="49" t="s">
        <v>402</v>
      </c>
      <c r="N199" s="49" t="s">
        <v>801</v>
      </c>
      <c r="O199" s="50">
        <v>1900871.08</v>
      </c>
      <c r="P199" s="50">
        <v>0</v>
      </c>
      <c r="Q199" s="50">
        <v>58972.69</v>
      </c>
      <c r="R199" s="50">
        <v>1314662.01</v>
      </c>
      <c r="S199" s="51" t="s">
        <v>1760</v>
      </c>
      <c r="T199" s="50">
        <v>645181.76</v>
      </c>
      <c r="U199" s="49" t="s">
        <v>236</v>
      </c>
      <c r="V199" s="47" t="s">
        <v>1249</v>
      </c>
      <c r="W199" s="9">
        <f t="shared" si="6"/>
        <v>180</v>
      </c>
    </row>
    <row r="200" spans="1:23" s="10" customFormat="1" ht="142.5" customHeight="1">
      <c r="A200" s="8">
        <v>11</v>
      </c>
      <c r="B200" s="52" t="s">
        <v>791</v>
      </c>
      <c r="C200" s="52" t="s">
        <v>102</v>
      </c>
      <c r="D200" s="52" t="s">
        <v>196</v>
      </c>
      <c r="E200" s="45">
        <v>1</v>
      </c>
      <c r="F200" s="46" t="s">
        <v>429</v>
      </c>
      <c r="G200" s="47" t="s">
        <v>430</v>
      </c>
      <c r="H200" s="47" t="s">
        <v>430</v>
      </c>
      <c r="I200" s="48" t="s">
        <v>440</v>
      </c>
      <c r="J200" s="49" t="s">
        <v>441</v>
      </c>
      <c r="K200" s="49" t="s">
        <v>439</v>
      </c>
      <c r="L200" s="49" t="s">
        <v>710</v>
      </c>
      <c r="M200" s="49" t="s">
        <v>402</v>
      </c>
      <c r="N200" s="49" t="s">
        <v>801</v>
      </c>
      <c r="O200" s="50">
        <v>89636.73</v>
      </c>
      <c r="P200" s="50">
        <v>0</v>
      </c>
      <c r="Q200" s="50">
        <v>1277.55</v>
      </c>
      <c r="R200" s="50">
        <v>1794.56</v>
      </c>
      <c r="S200" s="51" t="s">
        <v>1761</v>
      </c>
      <c r="T200" s="50">
        <v>89119.72</v>
      </c>
      <c r="U200" s="49" t="s">
        <v>236</v>
      </c>
      <c r="V200" s="47" t="s">
        <v>1762</v>
      </c>
      <c r="W200" s="9">
        <f t="shared" si="6"/>
        <v>181</v>
      </c>
    </row>
    <row r="201" spans="1:23" s="10" customFormat="1" ht="142.5" customHeight="1">
      <c r="A201" s="8">
        <v>11</v>
      </c>
      <c r="B201" s="52" t="s">
        <v>791</v>
      </c>
      <c r="C201" s="52" t="s">
        <v>102</v>
      </c>
      <c r="D201" s="52" t="s">
        <v>196</v>
      </c>
      <c r="E201" s="45">
        <v>1</v>
      </c>
      <c r="F201" s="46" t="s">
        <v>429</v>
      </c>
      <c r="G201" s="47" t="s">
        <v>430</v>
      </c>
      <c r="H201" s="47" t="s">
        <v>430</v>
      </c>
      <c r="I201" s="48" t="s">
        <v>431</v>
      </c>
      <c r="J201" s="49" t="s">
        <v>432</v>
      </c>
      <c r="K201" s="49" t="s">
        <v>433</v>
      </c>
      <c r="L201" s="49" t="s">
        <v>710</v>
      </c>
      <c r="M201" s="49" t="s">
        <v>402</v>
      </c>
      <c r="N201" s="49" t="s">
        <v>801</v>
      </c>
      <c r="O201" s="50">
        <v>927002.8</v>
      </c>
      <c r="P201" s="50">
        <v>8486375.43</v>
      </c>
      <c r="Q201" s="50">
        <v>113741.87</v>
      </c>
      <c r="R201" s="50">
        <v>8620502.95</v>
      </c>
      <c r="S201" s="51" t="s">
        <v>1763</v>
      </c>
      <c r="T201" s="50">
        <v>906617.15</v>
      </c>
      <c r="U201" s="49" t="s">
        <v>236</v>
      </c>
      <c r="V201" s="47" t="s">
        <v>1250</v>
      </c>
      <c r="W201" s="9">
        <f t="shared" si="6"/>
        <v>905</v>
      </c>
    </row>
    <row r="202" spans="1:23" s="10" customFormat="1" ht="160.5" customHeight="1">
      <c r="A202" s="8">
        <v>11</v>
      </c>
      <c r="B202" s="52" t="s">
        <v>791</v>
      </c>
      <c r="C202" s="52" t="s">
        <v>102</v>
      </c>
      <c r="D202" s="52" t="s">
        <v>196</v>
      </c>
      <c r="E202" s="45">
        <v>1</v>
      </c>
      <c r="F202" s="46" t="s">
        <v>442</v>
      </c>
      <c r="G202" s="47" t="s">
        <v>443</v>
      </c>
      <c r="H202" s="47" t="s">
        <v>443</v>
      </c>
      <c r="I202" s="48" t="s">
        <v>1594</v>
      </c>
      <c r="J202" s="49" t="s">
        <v>1595</v>
      </c>
      <c r="K202" s="49" t="s">
        <v>1596</v>
      </c>
      <c r="L202" s="49" t="s">
        <v>233</v>
      </c>
      <c r="M202" s="49" t="s">
        <v>234</v>
      </c>
      <c r="N202" s="49" t="s">
        <v>235</v>
      </c>
      <c r="O202" s="50">
        <v>12857701.63</v>
      </c>
      <c r="P202" s="50">
        <v>101116915.46</v>
      </c>
      <c r="Q202" s="50">
        <v>6621709.56</v>
      </c>
      <c r="R202" s="50">
        <v>43760893.09</v>
      </c>
      <c r="S202" s="51" t="s">
        <v>1597</v>
      </c>
      <c r="T202" s="50">
        <v>76835433.56</v>
      </c>
      <c r="U202" s="49" t="s">
        <v>236</v>
      </c>
      <c r="V202" s="47" t="s">
        <v>1764</v>
      </c>
      <c r="W202" s="9">
        <f t="shared" si="6"/>
        <v>885</v>
      </c>
    </row>
    <row r="203" spans="1:23" s="10" customFormat="1" ht="142.5" customHeight="1">
      <c r="A203" s="8">
        <v>11</v>
      </c>
      <c r="B203" s="52" t="s">
        <v>791</v>
      </c>
      <c r="C203" s="52" t="s">
        <v>102</v>
      </c>
      <c r="D203" s="52" t="s">
        <v>196</v>
      </c>
      <c r="E203" s="45">
        <v>1</v>
      </c>
      <c r="F203" s="46" t="s">
        <v>442</v>
      </c>
      <c r="G203" s="47" t="s">
        <v>443</v>
      </c>
      <c r="H203" s="47" t="s">
        <v>443</v>
      </c>
      <c r="I203" s="48" t="s">
        <v>759</v>
      </c>
      <c r="J203" s="49" t="s">
        <v>486</v>
      </c>
      <c r="K203" s="49" t="s">
        <v>387</v>
      </c>
      <c r="L203" s="49" t="s">
        <v>233</v>
      </c>
      <c r="M203" s="49" t="s">
        <v>234</v>
      </c>
      <c r="N203" s="49" t="s">
        <v>235</v>
      </c>
      <c r="O203" s="50">
        <v>82430758.53</v>
      </c>
      <c r="P203" s="50">
        <v>49917189.44</v>
      </c>
      <c r="Q203" s="50">
        <v>13636214.07</v>
      </c>
      <c r="R203" s="50">
        <v>56655716.55</v>
      </c>
      <c r="S203" s="51" t="s">
        <v>1765</v>
      </c>
      <c r="T203" s="50">
        <v>89328445.49</v>
      </c>
      <c r="U203" s="49" t="s">
        <v>236</v>
      </c>
      <c r="V203" s="47" t="s">
        <v>1766</v>
      </c>
      <c r="W203" s="9">
        <f t="shared" si="6"/>
        <v>1219</v>
      </c>
    </row>
    <row r="204" spans="1:23" s="23" customFormat="1" ht="15" outlineLevel="2">
      <c r="A204" s="21"/>
      <c r="B204" s="67" t="s">
        <v>283</v>
      </c>
      <c r="C204" s="68"/>
      <c r="D204" s="68"/>
      <c r="E204" s="40">
        <f>SUBTOTAL(9,E205:E216)</f>
        <v>12</v>
      </c>
      <c r="F204" s="41"/>
      <c r="G204" s="41"/>
      <c r="H204" s="41"/>
      <c r="I204" s="42"/>
      <c r="J204" s="41"/>
      <c r="K204" s="41"/>
      <c r="L204" s="41"/>
      <c r="M204" s="41"/>
      <c r="N204" s="41"/>
      <c r="O204" s="43"/>
      <c r="P204" s="43"/>
      <c r="Q204" s="43"/>
      <c r="R204" s="43"/>
      <c r="S204" s="41"/>
      <c r="T204" s="43"/>
      <c r="U204" s="41"/>
      <c r="V204" s="44"/>
      <c r="W204" s="22"/>
    </row>
    <row r="205" spans="1:23" s="10" customFormat="1" ht="142.5" customHeight="1">
      <c r="A205" s="8">
        <v>11</v>
      </c>
      <c r="B205" s="52" t="s">
        <v>791</v>
      </c>
      <c r="C205" s="52" t="s">
        <v>102</v>
      </c>
      <c r="D205" s="52" t="s">
        <v>534</v>
      </c>
      <c r="E205" s="45">
        <v>1</v>
      </c>
      <c r="F205" s="46" t="s">
        <v>575</v>
      </c>
      <c r="G205" s="47" t="s">
        <v>248</v>
      </c>
      <c r="H205" s="47" t="s">
        <v>558</v>
      </c>
      <c r="I205" s="48">
        <v>700006300136</v>
      </c>
      <c r="J205" s="49" t="s">
        <v>257</v>
      </c>
      <c r="K205" s="49" t="s">
        <v>388</v>
      </c>
      <c r="L205" s="49" t="s">
        <v>233</v>
      </c>
      <c r="M205" s="49" t="s">
        <v>234</v>
      </c>
      <c r="N205" s="49" t="s">
        <v>235</v>
      </c>
      <c r="O205" s="50">
        <v>9221.14</v>
      </c>
      <c r="P205" s="50">
        <v>2500000</v>
      </c>
      <c r="Q205" s="50">
        <v>45055.55</v>
      </c>
      <c r="R205" s="50">
        <v>1821000</v>
      </c>
      <c r="S205" s="51" t="s">
        <v>1117</v>
      </c>
      <c r="T205" s="50">
        <v>1219412.42</v>
      </c>
      <c r="U205" s="49" t="s">
        <v>683</v>
      </c>
      <c r="V205" s="47" t="s">
        <v>1293</v>
      </c>
      <c r="W205" s="9">
        <f aca="true" t="shared" si="7" ref="W205:W216">IF(OR(LEFT(I205)="7",LEFT(I205,1)="8"),VALUE(RIGHT(I205,3)),VALUE(RIGHT(I205,4)))</f>
        <v>136</v>
      </c>
    </row>
    <row r="206" spans="1:23" s="10" customFormat="1" ht="142.5" customHeight="1">
      <c r="A206" s="8">
        <v>11</v>
      </c>
      <c r="B206" s="52" t="s">
        <v>791</v>
      </c>
      <c r="C206" s="52" t="s">
        <v>102</v>
      </c>
      <c r="D206" s="52" t="s">
        <v>534</v>
      </c>
      <c r="E206" s="45">
        <v>1</v>
      </c>
      <c r="F206" s="46" t="s">
        <v>575</v>
      </c>
      <c r="G206" s="47" t="s">
        <v>248</v>
      </c>
      <c r="H206" s="47" t="s">
        <v>249</v>
      </c>
      <c r="I206" s="48" t="s">
        <v>250</v>
      </c>
      <c r="J206" s="49" t="s">
        <v>251</v>
      </c>
      <c r="K206" s="49" t="s">
        <v>252</v>
      </c>
      <c r="L206" s="49" t="s">
        <v>710</v>
      </c>
      <c r="M206" s="49" t="s">
        <v>645</v>
      </c>
      <c r="N206" s="49" t="s">
        <v>235</v>
      </c>
      <c r="O206" s="50">
        <v>0</v>
      </c>
      <c r="P206" s="50">
        <v>0</v>
      </c>
      <c r="Q206" s="50">
        <v>0</v>
      </c>
      <c r="R206" s="50">
        <v>0</v>
      </c>
      <c r="S206" s="51" t="s">
        <v>1381</v>
      </c>
      <c r="T206" s="50">
        <v>0</v>
      </c>
      <c r="U206" s="49" t="s">
        <v>683</v>
      </c>
      <c r="V206" s="47" t="s">
        <v>1221</v>
      </c>
      <c r="W206" s="9">
        <f t="shared" si="7"/>
        <v>1132</v>
      </c>
    </row>
    <row r="207" spans="1:23" s="10" customFormat="1" ht="192.75" customHeight="1">
      <c r="A207" s="8">
        <v>11</v>
      </c>
      <c r="B207" s="52" t="s">
        <v>791</v>
      </c>
      <c r="C207" s="52" t="s">
        <v>102</v>
      </c>
      <c r="D207" s="52" t="s">
        <v>534</v>
      </c>
      <c r="E207" s="45">
        <v>1</v>
      </c>
      <c r="F207" s="46" t="s">
        <v>659</v>
      </c>
      <c r="G207" s="47" t="s">
        <v>503</v>
      </c>
      <c r="H207" s="47" t="s">
        <v>901</v>
      </c>
      <c r="I207" s="48" t="s">
        <v>902</v>
      </c>
      <c r="J207" s="49" t="s">
        <v>903</v>
      </c>
      <c r="K207" s="49" t="s">
        <v>702</v>
      </c>
      <c r="L207" s="49" t="s">
        <v>710</v>
      </c>
      <c r="M207" s="49" t="s">
        <v>703</v>
      </c>
      <c r="N207" s="49" t="s">
        <v>235</v>
      </c>
      <c r="O207" s="50">
        <v>2514</v>
      </c>
      <c r="P207" s="50">
        <v>4000000</v>
      </c>
      <c r="Q207" s="50">
        <v>25001</v>
      </c>
      <c r="R207" s="50">
        <v>4055030</v>
      </c>
      <c r="S207" s="51" t="s">
        <v>1767</v>
      </c>
      <c r="T207" s="50">
        <v>17448217.73</v>
      </c>
      <c r="U207" s="49" t="s">
        <v>683</v>
      </c>
      <c r="V207" s="47" t="s">
        <v>1768</v>
      </c>
      <c r="W207" s="9">
        <f t="shared" si="7"/>
        <v>1467</v>
      </c>
    </row>
    <row r="208" spans="1:23" s="10" customFormat="1" ht="164.25" customHeight="1">
      <c r="A208" s="8">
        <v>11</v>
      </c>
      <c r="B208" s="52" t="s">
        <v>791</v>
      </c>
      <c r="C208" s="52" t="s">
        <v>102</v>
      </c>
      <c r="D208" s="52" t="s">
        <v>534</v>
      </c>
      <c r="E208" s="45">
        <v>1</v>
      </c>
      <c r="F208" s="46" t="s">
        <v>488</v>
      </c>
      <c r="G208" s="47" t="s">
        <v>489</v>
      </c>
      <c r="H208" s="47" t="s">
        <v>348</v>
      </c>
      <c r="I208" s="48" t="s">
        <v>825</v>
      </c>
      <c r="J208" s="49" t="s">
        <v>826</v>
      </c>
      <c r="K208" s="49" t="s">
        <v>827</v>
      </c>
      <c r="L208" s="49" t="s">
        <v>710</v>
      </c>
      <c r="M208" s="49" t="s">
        <v>813</v>
      </c>
      <c r="N208" s="49" t="s">
        <v>670</v>
      </c>
      <c r="O208" s="50">
        <v>949.85</v>
      </c>
      <c r="P208" s="50">
        <v>0</v>
      </c>
      <c r="Q208" s="50">
        <v>0</v>
      </c>
      <c r="R208" s="50">
        <v>96060.69</v>
      </c>
      <c r="S208" s="51" t="s">
        <v>1382</v>
      </c>
      <c r="T208" s="50">
        <v>-95110.84</v>
      </c>
      <c r="U208" s="49" t="s">
        <v>683</v>
      </c>
      <c r="V208" s="47" t="s">
        <v>1769</v>
      </c>
      <c r="W208" s="9">
        <f t="shared" si="7"/>
        <v>1515</v>
      </c>
    </row>
    <row r="209" spans="1:23" s="10" customFormat="1" ht="142.5" customHeight="1">
      <c r="A209" s="8">
        <v>11</v>
      </c>
      <c r="B209" s="52" t="s">
        <v>791</v>
      </c>
      <c r="C209" s="52" t="s">
        <v>102</v>
      </c>
      <c r="D209" s="52" t="s">
        <v>534</v>
      </c>
      <c r="E209" s="45">
        <v>1</v>
      </c>
      <c r="F209" s="46" t="s">
        <v>488</v>
      </c>
      <c r="G209" s="47" t="s">
        <v>489</v>
      </c>
      <c r="H209" s="47" t="s">
        <v>615</v>
      </c>
      <c r="I209" s="48" t="s">
        <v>957</v>
      </c>
      <c r="J209" s="49" t="s">
        <v>958</v>
      </c>
      <c r="K209" s="49" t="s">
        <v>959</v>
      </c>
      <c r="L209" s="49" t="s">
        <v>710</v>
      </c>
      <c r="M209" s="49" t="s">
        <v>402</v>
      </c>
      <c r="N209" s="49" t="s">
        <v>670</v>
      </c>
      <c r="O209" s="50">
        <v>0</v>
      </c>
      <c r="P209" s="50">
        <v>0</v>
      </c>
      <c r="Q209" s="50">
        <v>0</v>
      </c>
      <c r="R209" s="50">
        <v>0</v>
      </c>
      <c r="S209" s="51" t="s">
        <v>1119</v>
      </c>
      <c r="T209" s="50">
        <v>0</v>
      </c>
      <c r="U209" s="49" t="s">
        <v>683</v>
      </c>
      <c r="V209" s="47" t="s">
        <v>1546</v>
      </c>
      <c r="W209" s="9">
        <f t="shared" si="7"/>
        <v>1525</v>
      </c>
    </row>
    <row r="210" spans="1:23" s="10" customFormat="1" ht="142.5" customHeight="1">
      <c r="A210" s="8">
        <v>11</v>
      </c>
      <c r="B210" s="52" t="s">
        <v>791</v>
      </c>
      <c r="C210" s="52" t="s">
        <v>102</v>
      </c>
      <c r="D210" s="52" t="s">
        <v>534</v>
      </c>
      <c r="E210" s="45">
        <v>1</v>
      </c>
      <c r="F210" s="46" t="s">
        <v>488</v>
      </c>
      <c r="G210" s="47" t="s">
        <v>489</v>
      </c>
      <c r="H210" s="47" t="s">
        <v>71</v>
      </c>
      <c r="I210" s="48" t="s">
        <v>960</v>
      </c>
      <c r="J210" s="49" t="s">
        <v>961</v>
      </c>
      <c r="K210" s="49" t="s">
        <v>962</v>
      </c>
      <c r="L210" s="49" t="s">
        <v>710</v>
      </c>
      <c r="M210" s="49" t="s">
        <v>402</v>
      </c>
      <c r="N210" s="49" t="s">
        <v>670</v>
      </c>
      <c r="O210" s="50">
        <v>688070.67</v>
      </c>
      <c r="P210" s="50">
        <v>0</v>
      </c>
      <c r="Q210" s="50">
        <v>4178.14</v>
      </c>
      <c r="R210" s="50">
        <v>692248.81</v>
      </c>
      <c r="S210" s="51" t="s">
        <v>1222</v>
      </c>
      <c r="T210" s="50">
        <v>0</v>
      </c>
      <c r="U210" s="49" t="s">
        <v>683</v>
      </c>
      <c r="V210" s="47" t="s">
        <v>1547</v>
      </c>
      <c r="W210" s="9">
        <f t="shared" si="7"/>
        <v>1526</v>
      </c>
    </row>
    <row r="211" spans="1:23" s="10" customFormat="1" ht="294.75" customHeight="1">
      <c r="A211" s="8">
        <v>11</v>
      </c>
      <c r="B211" s="52" t="s">
        <v>791</v>
      </c>
      <c r="C211" s="52" t="s">
        <v>102</v>
      </c>
      <c r="D211" s="52" t="s">
        <v>534</v>
      </c>
      <c r="E211" s="45">
        <v>1</v>
      </c>
      <c r="F211" s="46" t="s">
        <v>488</v>
      </c>
      <c r="G211" s="47" t="s">
        <v>489</v>
      </c>
      <c r="H211" s="47" t="s">
        <v>635</v>
      </c>
      <c r="I211" s="48" t="s">
        <v>963</v>
      </c>
      <c r="J211" s="49" t="s">
        <v>964</v>
      </c>
      <c r="K211" s="49" t="s">
        <v>965</v>
      </c>
      <c r="L211" s="49" t="s">
        <v>710</v>
      </c>
      <c r="M211" s="49" t="s">
        <v>645</v>
      </c>
      <c r="N211" s="49" t="s">
        <v>670</v>
      </c>
      <c r="O211" s="50">
        <v>0</v>
      </c>
      <c r="P211" s="50">
        <v>0</v>
      </c>
      <c r="Q211" s="50">
        <v>0</v>
      </c>
      <c r="R211" s="50">
        <v>0</v>
      </c>
      <c r="S211" s="51" t="s">
        <v>1141</v>
      </c>
      <c r="T211" s="50">
        <v>0</v>
      </c>
      <c r="U211" s="49" t="s">
        <v>683</v>
      </c>
      <c r="V211" s="47" t="s">
        <v>1488</v>
      </c>
      <c r="W211" s="9">
        <f t="shared" si="7"/>
        <v>1527</v>
      </c>
    </row>
    <row r="212" spans="1:23" s="10" customFormat="1" ht="290.25" customHeight="1">
      <c r="A212" s="8">
        <v>11</v>
      </c>
      <c r="B212" s="52" t="s">
        <v>791</v>
      </c>
      <c r="C212" s="52" t="s">
        <v>102</v>
      </c>
      <c r="D212" s="52" t="s">
        <v>534</v>
      </c>
      <c r="E212" s="45">
        <v>1</v>
      </c>
      <c r="F212" s="46" t="s">
        <v>488</v>
      </c>
      <c r="G212" s="47" t="s">
        <v>489</v>
      </c>
      <c r="H212" s="47" t="s">
        <v>61</v>
      </c>
      <c r="I212" s="48" t="s">
        <v>966</v>
      </c>
      <c r="J212" s="49" t="s">
        <v>967</v>
      </c>
      <c r="K212" s="49" t="s">
        <v>968</v>
      </c>
      <c r="L212" s="49" t="s">
        <v>710</v>
      </c>
      <c r="M212" s="49" t="s">
        <v>402</v>
      </c>
      <c r="N212" s="49" t="s">
        <v>670</v>
      </c>
      <c r="O212" s="50">
        <v>5800</v>
      </c>
      <c r="P212" s="50">
        <v>0</v>
      </c>
      <c r="Q212" s="50">
        <v>0</v>
      </c>
      <c r="R212" s="50">
        <v>0</v>
      </c>
      <c r="S212" s="51" t="s">
        <v>1223</v>
      </c>
      <c r="T212" s="50">
        <v>5800</v>
      </c>
      <c r="U212" s="49" t="s">
        <v>683</v>
      </c>
      <c r="V212" s="47" t="s">
        <v>1548</v>
      </c>
      <c r="W212" s="9">
        <f t="shared" si="7"/>
        <v>1528</v>
      </c>
    </row>
    <row r="213" spans="1:23" s="10" customFormat="1" ht="298.5" customHeight="1">
      <c r="A213" s="8">
        <v>11</v>
      </c>
      <c r="B213" s="52" t="s">
        <v>791</v>
      </c>
      <c r="C213" s="52" t="s">
        <v>102</v>
      </c>
      <c r="D213" s="52" t="s">
        <v>534</v>
      </c>
      <c r="E213" s="45">
        <v>1</v>
      </c>
      <c r="F213" s="46" t="s">
        <v>488</v>
      </c>
      <c r="G213" s="47" t="s">
        <v>489</v>
      </c>
      <c r="H213" s="47" t="s">
        <v>699</v>
      </c>
      <c r="I213" s="48" t="s">
        <v>976</v>
      </c>
      <c r="J213" s="49" t="s">
        <v>979</v>
      </c>
      <c r="K213" s="49" t="s">
        <v>980</v>
      </c>
      <c r="L213" s="49" t="s">
        <v>710</v>
      </c>
      <c r="M213" s="49" t="s">
        <v>813</v>
      </c>
      <c r="N213" s="49" t="s">
        <v>670</v>
      </c>
      <c r="O213" s="50">
        <v>0</v>
      </c>
      <c r="P213" s="50">
        <v>0</v>
      </c>
      <c r="Q213" s="50">
        <v>0</v>
      </c>
      <c r="R213" s="50">
        <v>0</v>
      </c>
      <c r="S213" s="51" t="s">
        <v>1383</v>
      </c>
      <c r="T213" s="50">
        <v>0</v>
      </c>
      <c r="U213" s="49" t="s">
        <v>683</v>
      </c>
      <c r="V213" s="47" t="s">
        <v>1598</v>
      </c>
      <c r="W213" s="9">
        <f t="shared" si="7"/>
        <v>1529</v>
      </c>
    </row>
    <row r="214" spans="1:23" s="10" customFormat="1" ht="142.5" customHeight="1">
      <c r="A214" s="8">
        <v>11</v>
      </c>
      <c r="B214" s="52" t="s">
        <v>791</v>
      </c>
      <c r="C214" s="52" t="s">
        <v>102</v>
      </c>
      <c r="D214" s="52" t="s">
        <v>534</v>
      </c>
      <c r="E214" s="45">
        <v>1</v>
      </c>
      <c r="F214" s="46" t="s">
        <v>488</v>
      </c>
      <c r="G214" s="47" t="s">
        <v>489</v>
      </c>
      <c r="H214" s="47" t="s">
        <v>70</v>
      </c>
      <c r="I214" s="48" t="s">
        <v>977</v>
      </c>
      <c r="J214" s="49" t="s">
        <v>978</v>
      </c>
      <c r="K214" s="49" t="s">
        <v>1770</v>
      </c>
      <c r="L214" s="49" t="s">
        <v>710</v>
      </c>
      <c r="M214" s="49" t="s">
        <v>645</v>
      </c>
      <c r="N214" s="49" t="s">
        <v>675</v>
      </c>
      <c r="O214" s="50">
        <v>0</v>
      </c>
      <c r="P214" s="50">
        <v>0</v>
      </c>
      <c r="Q214" s="50">
        <v>0</v>
      </c>
      <c r="R214" s="50">
        <v>0</v>
      </c>
      <c r="S214" s="51" t="s">
        <v>1118</v>
      </c>
      <c r="T214" s="50">
        <v>0</v>
      </c>
      <c r="U214" s="49" t="s">
        <v>683</v>
      </c>
      <c r="V214" s="47" t="s">
        <v>1771</v>
      </c>
      <c r="W214" s="9">
        <f t="shared" si="7"/>
        <v>1532</v>
      </c>
    </row>
    <row r="215" spans="1:23" s="10" customFormat="1" ht="296.25" customHeight="1">
      <c r="A215" s="8">
        <v>11</v>
      </c>
      <c r="B215" s="52" t="s">
        <v>791</v>
      </c>
      <c r="C215" s="52" t="s">
        <v>102</v>
      </c>
      <c r="D215" s="52" t="s">
        <v>534</v>
      </c>
      <c r="E215" s="45">
        <v>1</v>
      </c>
      <c r="F215" s="46" t="s">
        <v>488</v>
      </c>
      <c r="G215" s="47" t="s">
        <v>489</v>
      </c>
      <c r="H215" s="47" t="s">
        <v>275</v>
      </c>
      <c r="I215" s="48" t="s">
        <v>981</v>
      </c>
      <c r="J215" s="49" t="s">
        <v>967</v>
      </c>
      <c r="K215" s="49" t="s">
        <v>982</v>
      </c>
      <c r="L215" s="49" t="s">
        <v>710</v>
      </c>
      <c r="M215" s="49" t="s">
        <v>813</v>
      </c>
      <c r="N215" s="49" t="s">
        <v>670</v>
      </c>
      <c r="O215" s="50">
        <v>0</v>
      </c>
      <c r="P215" s="50">
        <v>0</v>
      </c>
      <c r="Q215" s="50">
        <v>0</v>
      </c>
      <c r="R215" s="50">
        <v>0</v>
      </c>
      <c r="S215" s="51" t="s">
        <v>1294</v>
      </c>
      <c r="T215" s="50">
        <v>0</v>
      </c>
      <c r="U215" s="49" t="s">
        <v>683</v>
      </c>
      <c r="V215" s="47" t="s">
        <v>1514</v>
      </c>
      <c r="W215" s="9">
        <f t="shared" si="7"/>
        <v>1539</v>
      </c>
    </row>
    <row r="216" spans="1:23" s="10" customFormat="1" ht="322.5" customHeight="1">
      <c r="A216" s="8">
        <v>11</v>
      </c>
      <c r="B216" s="52" t="s">
        <v>791</v>
      </c>
      <c r="C216" s="52" t="s">
        <v>102</v>
      </c>
      <c r="D216" s="52" t="s">
        <v>534</v>
      </c>
      <c r="E216" s="45">
        <v>1</v>
      </c>
      <c r="F216" s="46" t="s">
        <v>488</v>
      </c>
      <c r="G216" s="47" t="s">
        <v>489</v>
      </c>
      <c r="H216" s="47" t="s">
        <v>983</v>
      </c>
      <c r="I216" s="48" t="s">
        <v>984</v>
      </c>
      <c r="J216" s="49" t="s">
        <v>985</v>
      </c>
      <c r="K216" s="49" t="s">
        <v>986</v>
      </c>
      <c r="L216" s="49" t="s">
        <v>710</v>
      </c>
      <c r="M216" s="49" t="s">
        <v>643</v>
      </c>
      <c r="N216" s="49" t="s">
        <v>670</v>
      </c>
      <c r="O216" s="50">
        <v>179219490.36</v>
      </c>
      <c r="P216" s="50">
        <v>1774938687.8</v>
      </c>
      <c r="Q216" s="50">
        <v>9123911.83</v>
      </c>
      <c r="R216" s="50">
        <v>1958351716.89</v>
      </c>
      <c r="S216" s="51" t="s">
        <v>1142</v>
      </c>
      <c r="T216" s="50">
        <v>169244776.8</v>
      </c>
      <c r="U216" s="49" t="s">
        <v>683</v>
      </c>
      <c r="V216" s="47" t="s">
        <v>1772</v>
      </c>
      <c r="W216" s="9">
        <f t="shared" si="7"/>
        <v>1540</v>
      </c>
    </row>
    <row r="217" spans="1:23" s="23" customFormat="1" ht="15" outlineLevel="2">
      <c r="A217" s="21"/>
      <c r="B217" s="67" t="s">
        <v>285</v>
      </c>
      <c r="C217" s="68"/>
      <c r="D217" s="68"/>
      <c r="E217" s="40">
        <f>SUBTOTAL(9,E218:E220)</f>
        <v>3</v>
      </c>
      <c r="F217" s="41"/>
      <c r="G217" s="41"/>
      <c r="H217" s="41"/>
      <c r="I217" s="42"/>
      <c r="J217" s="41"/>
      <c r="K217" s="41"/>
      <c r="L217" s="41"/>
      <c r="M217" s="41"/>
      <c r="N217" s="41"/>
      <c r="O217" s="43"/>
      <c r="P217" s="43"/>
      <c r="Q217" s="43"/>
      <c r="R217" s="43"/>
      <c r="S217" s="41"/>
      <c r="T217" s="43"/>
      <c r="U217" s="41"/>
      <c r="V217" s="44"/>
      <c r="W217" s="22"/>
    </row>
    <row r="218" spans="1:23" s="10" customFormat="1" ht="187.5" customHeight="1">
      <c r="A218" s="8">
        <v>11</v>
      </c>
      <c r="B218" s="52" t="s">
        <v>791</v>
      </c>
      <c r="C218" s="52" t="s">
        <v>102</v>
      </c>
      <c r="D218" s="52" t="s">
        <v>802</v>
      </c>
      <c r="E218" s="45">
        <v>1</v>
      </c>
      <c r="F218" s="46">
        <v>700</v>
      </c>
      <c r="G218" s="47" t="s">
        <v>676</v>
      </c>
      <c r="H218" s="47" t="s">
        <v>254</v>
      </c>
      <c r="I218" s="48">
        <v>20041170001377</v>
      </c>
      <c r="J218" s="49" t="s">
        <v>885</v>
      </c>
      <c r="K218" s="49" t="s">
        <v>647</v>
      </c>
      <c r="L218" s="49" t="s">
        <v>710</v>
      </c>
      <c r="M218" s="49" t="s">
        <v>645</v>
      </c>
      <c r="N218" s="49" t="s">
        <v>675</v>
      </c>
      <c r="O218" s="50">
        <v>42035914.5</v>
      </c>
      <c r="P218" s="50">
        <v>0</v>
      </c>
      <c r="Q218" s="50">
        <v>1697228.96</v>
      </c>
      <c r="R218" s="50">
        <v>677261.64</v>
      </c>
      <c r="S218" s="51" t="s">
        <v>1400</v>
      </c>
      <c r="T218" s="50">
        <v>43055881.82</v>
      </c>
      <c r="U218" s="49" t="s">
        <v>683</v>
      </c>
      <c r="V218" s="47" t="s">
        <v>1401</v>
      </c>
      <c r="W218" s="9">
        <f>IF(OR(LEFT(I218)="7",LEFT(I218,1)="8"),VALUE(RIGHT(I218,3)),VALUE(RIGHT(I218,4)))</f>
        <v>1377</v>
      </c>
    </row>
    <row r="219" spans="1:23" s="10" customFormat="1" ht="142.5" customHeight="1">
      <c r="A219" s="8">
        <v>11</v>
      </c>
      <c r="B219" s="52" t="s">
        <v>791</v>
      </c>
      <c r="C219" s="52" t="s">
        <v>102</v>
      </c>
      <c r="D219" s="52" t="s">
        <v>802</v>
      </c>
      <c r="E219" s="45">
        <v>1</v>
      </c>
      <c r="F219" s="46" t="s">
        <v>575</v>
      </c>
      <c r="G219" s="47" t="s">
        <v>248</v>
      </c>
      <c r="H219" s="47" t="s">
        <v>119</v>
      </c>
      <c r="I219" s="48" t="s">
        <v>120</v>
      </c>
      <c r="J219" s="49" t="s">
        <v>121</v>
      </c>
      <c r="K219" s="49" t="s">
        <v>756</v>
      </c>
      <c r="L219" s="49" t="s">
        <v>710</v>
      </c>
      <c r="M219" s="49" t="s">
        <v>645</v>
      </c>
      <c r="N219" s="49" t="s">
        <v>235</v>
      </c>
      <c r="O219" s="50">
        <v>0</v>
      </c>
      <c r="P219" s="50">
        <v>0</v>
      </c>
      <c r="Q219" s="50">
        <v>0</v>
      </c>
      <c r="R219" s="50">
        <v>0</v>
      </c>
      <c r="S219" s="51" t="s">
        <v>1120</v>
      </c>
      <c r="T219" s="50">
        <v>0</v>
      </c>
      <c r="U219" s="49" t="s">
        <v>683</v>
      </c>
      <c r="V219" s="47" t="s">
        <v>1046</v>
      </c>
      <c r="W219" s="9">
        <f>IF(OR(LEFT(I219)="7",LEFT(I219,1)="8"),VALUE(RIGHT(I219,3)),VALUE(RIGHT(I219,4)))</f>
        <v>339</v>
      </c>
    </row>
    <row r="220" spans="1:23" s="10" customFormat="1" ht="142.5" customHeight="1">
      <c r="A220" s="8">
        <v>11</v>
      </c>
      <c r="B220" s="52" t="s">
        <v>791</v>
      </c>
      <c r="C220" s="52" t="s">
        <v>102</v>
      </c>
      <c r="D220" s="52" t="s">
        <v>802</v>
      </c>
      <c r="E220" s="45">
        <v>1</v>
      </c>
      <c r="F220" s="46" t="s">
        <v>575</v>
      </c>
      <c r="G220" s="47" t="s">
        <v>248</v>
      </c>
      <c r="H220" s="47" t="s">
        <v>648</v>
      </c>
      <c r="I220" s="48" t="s">
        <v>649</v>
      </c>
      <c r="J220" s="49" t="s">
        <v>650</v>
      </c>
      <c r="K220" s="49" t="s">
        <v>68</v>
      </c>
      <c r="L220" s="49" t="s">
        <v>710</v>
      </c>
      <c r="M220" s="49" t="s">
        <v>645</v>
      </c>
      <c r="N220" s="49" t="s">
        <v>235</v>
      </c>
      <c r="O220" s="50">
        <v>1916.76</v>
      </c>
      <c r="P220" s="50">
        <v>0</v>
      </c>
      <c r="Q220" s="50">
        <v>2.9</v>
      </c>
      <c r="R220" s="50">
        <v>1919.66</v>
      </c>
      <c r="S220" s="51" t="s">
        <v>1773</v>
      </c>
      <c r="T220" s="50">
        <v>0</v>
      </c>
      <c r="U220" s="49" t="s">
        <v>683</v>
      </c>
      <c r="V220" s="47" t="s">
        <v>1774</v>
      </c>
      <c r="W220" s="9">
        <f>IF(OR(LEFT(I220)="7",LEFT(I220,1)="8"),VALUE(RIGHT(I220,3)),VALUE(RIGHT(I220,4)))</f>
        <v>1328</v>
      </c>
    </row>
    <row r="221" spans="1:23" s="20" customFormat="1" ht="15" outlineLevel="1">
      <c r="A221" s="18"/>
      <c r="B221" s="69" t="s">
        <v>284</v>
      </c>
      <c r="C221" s="70"/>
      <c r="D221" s="70"/>
      <c r="E221" s="35">
        <f>SUBTOTAL(9,E223:E225)</f>
        <v>3</v>
      </c>
      <c r="F221" s="36"/>
      <c r="G221" s="36"/>
      <c r="H221" s="36"/>
      <c r="I221" s="37"/>
      <c r="J221" s="36"/>
      <c r="K221" s="36"/>
      <c r="L221" s="36"/>
      <c r="M221" s="36"/>
      <c r="N221" s="36"/>
      <c r="O221" s="38"/>
      <c r="P221" s="38"/>
      <c r="Q221" s="38"/>
      <c r="R221" s="38"/>
      <c r="S221" s="36"/>
      <c r="T221" s="38"/>
      <c r="U221" s="36"/>
      <c r="V221" s="39"/>
      <c r="W221" s="19"/>
    </row>
    <row r="222" spans="1:23" s="23" customFormat="1" ht="15" outlineLevel="2">
      <c r="A222" s="21"/>
      <c r="B222" s="67" t="s">
        <v>282</v>
      </c>
      <c r="C222" s="68"/>
      <c r="D222" s="68"/>
      <c r="E222" s="40">
        <f>SUBTOTAL(9,E223:E225)</f>
        <v>3</v>
      </c>
      <c r="F222" s="41"/>
      <c r="G222" s="41"/>
      <c r="H222" s="41"/>
      <c r="I222" s="42"/>
      <c r="J222" s="41"/>
      <c r="K222" s="41"/>
      <c r="L222" s="41"/>
      <c r="M222" s="41"/>
      <c r="N222" s="41"/>
      <c r="O222" s="43"/>
      <c r="P222" s="43"/>
      <c r="Q222" s="43"/>
      <c r="R222" s="43"/>
      <c r="S222" s="41"/>
      <c r="T222" s="43"/>
      <c r="U222" s="41"/>
      <c r="V222" s="44"/>
      <c r="W222" s="22"/>
    </row>
    <row r="223" spans="1:23" s="10" customFormat="1" ht="162.75" customHeight="1">
      <c r="A223" s="8">
        <v>11</v>
      </c>
      <c r="B223" s="52" t="s">
        <v>791</v>
      </c>
      <c r="C223" s="52" t="s">
        <v>67</v>
      </c>
      <c r="D223" s="52" t="s">
        <v>196</v>
      </c>
      <c r="E223" s="45">
        <v>1</v>
      </c>
      <c r="F223" s="46">
        <v>711</v>
      </c>
      <c r="G223" s="47" t="s">
        <v>811</v>
      </c>
      <c r="H223" s="47" t="s">
        <v>676</v>
      </c>
      <c r="I223" s="48">
        <v>20101171101533</v>
      </c>
      <c r="J223" s="49" t="s">
        <v>1163</v>
      </c>
      <c r="K223" s="49" t="s">
        <v>969</v>
      </c>
      <c r="L223" s="49" t="s">
        <v>710</v>
      </c>
      <c r="M223" s="49" t="s">
        <v>645</v>
      </c>
      <c r="N223" s="49" t="s">
        <v>801</v>
      </c>
      <c r="O223" s="50">
        <v>33015975.8</v>
      </c>
      <c r="P223" s="50">
        <v>0</v>
      </c>
      <c r="Q223" s="50">
        <v>1413551.67</v>
      </c>
      <c r="R223" s="50">
        <v>345502.78</v>
      </c>
      <c r="S223" s="51" t="s">
        <v>1775</v>
      </c>
      <c r="T223" s="50">
        <v>33084024.69</v>
      </c>
      <c r="U223" s="49" t="s">
        <v>683</v>
      </c>
      <c r="V223" s="47" t="s">
        <v>1776</v>
      </c>
      <c r="W223" s="9">
        <f>IF(OR(LEFT(I223)="7",LEFT(I223,1)="8"),VALUE(RIGHT(I223,3)),VALUE(RIGHT(I223,4)))</f>
        <v>1533</v>
      </c>
    </row>
    <row r="224" spans="1:23" s="10" customFormat="1" ht="160.5" customHeight="1">
      <c r="A224" s="8">
        <v>11</v>
      </c>
      <c r="B224" s="52" t="s">
        <v>791</v>
      </c>
      <c r="C224" s="52" t="s">
        <v>67</v>
      </c>
      <c r="D224" s="52" t="s">
        <v>196</v>
      </c>
      <c r="E224" s="45">
        <v>1</v>
      </c>
      <c r="F224" s="46" t="s">
        <v>659</v>
      </c>
      <c r="G224" s="47" t="s">
        <v>503</v>
      </c>
      <c r="H224" s="47" t="s">
        <v>503</v>
      </c>
      <c r="I224" s="48" t="s">
        <v>122</v>
      </c>
      <c r="J224" s="49" t="s">
        <v>123</v>
      </c>
      <c r="K224" s="49" t="s">
        <v>757</v>
      </c>
      <c r="L224" s="49" t="s">
        <v>233</v>
      </c>
      <c r="M224" s="49" t="s">
        <v>234</v>
      </c>
      <c r="N224" s="49" t="s">
        <v>235</v>
      </c>
      <c r="O224" s="50">
        <v>10764956</v>
      </c>
      <c r="P224" s="50">
        <v>19856856</v>
      </c>
      <c r="Q224" s="50">
        <v>344739</v>
      </c>
      <c r="R224" s="50">
        <v>33961013</v>
      </c>
      <c r="S224" s="51" t="s">
        <v>1777</v>
      </c>
      <c r="T224" s="50">
        <v>-2994462</v>
      </c>
      <c r="U224" s="49" t="s">
        <v>236</v>
      </c>
      <c r="V224" s="47" t="s">
        <v>1549</v>
      </c>
      <c r="W224" s="9">
        <f>IF(OR(LEFT(I224)="7",LEFT(I224,1)="8"),VALUE(RIGHT(I224,3)),VALUE(RIGHT(I224,4)))</f>
        <v>76</v>
      </c>
    </row>
    <row r="225" spans="1:23" s="10" customFormat="1" ht="197.25" customHeight="1">
      <c r="A225" s="8">
        <v>11</v>
      </c>
      <c r="B225" s="52" t="s">
        <v>791</v>
      </c>
      <c r="C225" s="52" t="s">
        <v>67</v>
      </c>
      <c r="D225" s="52" t="s">
        <v>196</v>
      </c>
      <c r="E225" s="45">
        <v>1</v>
      </c>
      <c r="F225" s="46" t="s">
        <v>659</v>
      </c>
      <c r="G225" s="47" t="s">
        <v>503</v>
      </c>
      <c r="H225" s="47" t="s">
        <v>503</v>
      </c>
      <c r="I225" s="48" t="s">
        <v>128</v>
      </c>
      <c r="J225" s="49" t="s">
        <v>129</v>
      </c>
      <c r="K225" s="49" t="s">
        <v>758</v>
      </c>
      <c r="L225" s="49" t="s">
        <v>710</v>
      </c>
      <c r="M225" s="49" t="s">
        <v>645</v>
      </c>
      <c r="N225" s="49" t="s">
        <v>235</v>
      </c>
      <c r="O225" s="50">
        <v>309347890.03</v>
      </c>
      <c r="P225" s="50">
        <v>625937627</v>
      </c>
      <c r="Q225" s="50">
        <v>19547797.83</v>
      </c>
      <c r="R225" s="50">
        <v>659786415.04</v>
      </c>
      <c r="S225" s="51" t="s">
        <v>1778</v>
      </c>
      <c r="T225" s="50">
        <v>475906204.41</v>
      </c>
      <c r="U225" s="49" t="s">
        <v>683</v>
      </c>
      <c r="V225" s="47" t="s">
        <v>1779</v>
      </c>
      <c r="W225" s="9">
        <f>IF(OR(LEFT(I225)="7",LEFT(I225,1)="8"),VALUE(RIGHT(I225,3)),VALUE(RIGHT(I225,4)))</f>
        <v>92</v>
      </c>
    </row>
    <row r="226" spans="1:23" s="23" customFormat="1" ht="15" outlineLevel="2">
      <c r="A226" s="21"/>
      <c r="B226" s="67" t="s">
        <v>285</v>
      </c>
      <c r="C226" s="68"/>
      <c r="D226" s="68"/>
      <c r="E226" s="40">
        <f>SUBTOTAL(9,E227)</f>
        <v>1</v>
      </c>
      <c r="F226" s="41"/>
      <c r="G226" s="41"/>
      <c r="H226" s="41"/>
      <c r="I226" s="42"/>
      <c r="J226" s="41"/>
      <c r="K226" s="41"/>
      <c r="L226" s="41"/>
      <c r="M226" s="41"/>
      <c r="N226" s="41"/>
      <c r="O226" s="43"/>
      <c r="P226" s="43"/>
      <c r="Q226" s="43"/>
      <c r="R226" s="43"/>
      <c r="S226" s="41"/>
      <c r="T226" s="43"/>
      <c r="U226" s="41"/>
      <c r="V226" s="44"/>
      <c r="W226" s="22"/>
    </row>
    <row r="227" spans="1:23" s="10" customFormat="1" ht="165.75" customHeight="1">
      <c r="A227" s="8">
        <v>11</v>
      </c>
      <c r="B227" s="52" t="s">
        <v>791</v>
      </c>
      <c r="C227" s="52" t="s">
        <v>67</v>
      </c>
      <c r="D227" s="52" t="s">
        <v>802</v>
      </c>
      <c r="E227" s="45">
        <v>1</v>
      </c>
      <c r="F227" s="46" t="s">
        <v>659</v>
      </c>
      <c r="G227" s="47" t="s">
        <v>503</v>
      </c>
      <c r="H227" s="47" t="s">
        <v>130</v>
      </c>
      <c r="I227" s="48">
        <v>700011200227</v>
      </c>
      <c r="J227" s="49" t="s">
        <v>131</v>
      </c>
      <c r="K227" s="49" t="s">
        <v>132</v>
      </c>
      <c r="L227" s="49" t="s">
        <v>710</v>
      </c>
      <c r="M227" s="49" t="s">
        <v>425</v>
      </c>
      <c r="N227" s="49" t="s">
        <v>235</v>
      </c>
      <c r="O227" s="50">
        <v>0</v>
      </c>
      <c r="P227" s="50">
        <v>0</v>
      </c>
      <c r="Q227" s="50">
        <v>0</v>
      </c>
      <c r="R227" s="50">
        <v>0</v>
      </c>
      <c r="S227" s="51" t="s">
        <v>1599</v>
      </c>
      <c r="T227" s="50">
        <v>0</v>
      </c>
      <c r="U227" s="49" t="s">
        <v>683</v>
      </c>
      <c r="V227" s="47" t="s">
        <v>1515</v>
      </c>
      <c r="W227" s="9">
        <f>IF(OR(LEFT(I227)="7",LEFT(I227,1)="8"),VALUE(RIGHT(I227,3)),VALUE(RIGHT(I227,4)))</f>
        <v>227</v>
      </c>
    </row>
    <row r="228" spans="1:23" s="20" customFormat="1" ht="15" outlineLevel="1">
      <c r="A228" s="18"/>
      <c r="B228" s="69" t="s">
        <v>286</v>
      </c>
      <c r="C228" s="70"/>
      <c r="D228" s="70"/>
      <c r="E228" s="35">
        <f>SUBTOTAL(9,E229:E232)</f>
        <v>3</v>
      </c>
      <c r="F228" s="36"/>
      <c r="G228" s="36"/>
      <c r="H228" s="36"/>
      <c r="I228" s="37"/>
      <c r="J228" s="36"/>
      <c r="K228" s="36"/>
      <c r="L228" s="36"/>
      <c r="M228" s="36"/>
      <c r="N228" s="36"/>
      <c r="O228" s="38"/>
      <c r="P228" s="38"/>
      <c r="Q228" s="38"/>
      <c r="R228" s="38"/>
      <c r="S228" s="36"/>
      <c r="T228" s="38"/>
      <c r="U228" s="36"/>
      <c r="V228" s="39"/>
      <c r="W228" s="19"/>
    </row>
    <row r="229" spans="1:23" s="23" customFormat="1" ht="15" outlineLevel="2">
      <c r="A229" s="21"/>
      <c r="B229" s="67" t="s">
        <v>282</v>
      </c>
      <c r="C229" s="68"/>
      <c r="D229" s="68"/>
      <c r="E229" s="40">
        <f>SUBTOTAL(9,E230:E232)</f>
        <v>3</v>
      </c>
      <c r="F229" s="41"/>
      <c r="G229" s="41"/>
      <c r="H229" s="41"/>
      <c r="I229" s="42"/>
      <c r="J229" s="41"/>
      <c r="K229" s="41"/>
      <c r="L229" s="41"/>
      <c r="M229" s="41"/>
      <c r="N229" s="41"/>
      <c r="O229" s="43"/>
      <c r="P229" s="43"/>
      <c r="Q229" s="43"/>
      <c r="R229" s="43"/>
      <c r="S229" s="41"/>
      <c r="T229" s="43"/>
      <c r="U229" s="41"/>
      <c r="V229" s="44"/>
      <c r="W229" s="22"/>
    </row>
    <row r="230" spans="1:23" s="10" customFormat="1" ht="142.5" customHeight="1">
      <c r="A230" s="8">
        <v>11</v>
      </c>
      <c r="B230" s="52" t="s">
        <v>791</v>
      </c>
      <c r="C230" s="52" t="s">
        <v>169</v>
      </c>
      <c r="D230" s="52" t="s">
        <v>196</v>
      </c>
      <c r="E230" s="45">
        <v>1</v>
      </c>
      <c r="F230" s="46">
        <v>311</v>
      </c>
      <c r="G230" s="47" t="s">
        <v>133</v>
      </c>
      <c r="H230" s="47" t="s">
        <v>133</v>
      </c>
      <c r="I230" s="48">
        <v>20001170001117</v>
      </c>
      <c r="J230" s="49" t="s">
        <v>134</v>
      </c>
      <c r="K230" s="49" t="s">
        <v>845</v>
      </c>
      <c r="L230" s="49" t="s">
        <v>536</v>
      </c>
      <c r="M230" s="49" t="s">
        <v>846</v>
      </c>
      <c r="N230" s="49" t="s">
        <v>235</v>
      </c>
      <c r="O230" s="50">
        <v>0</v>
      </c>
      <c r="P230" s="50">
        <v>0</v>
      </c>
      <c r="Q230" s="50">
        <v>0</v>
      </c>
      <c r="R230" s="50">
        <v>0</v>
      </c>
      <c r="S230" s="51" t="s">
        <v>1423</v>
      </c>
      <c r="T230" s="50">
        <v>0</v>
      </c>
      <c r="U230" s="49" t="s">
        <v>683</v>
      </c>
      <c r="V230" s="47" t="s">
        <v>1424</v>
      </c>
      <c r="W230" s="9">
        <f>IF(OR(LEFT(I230)="7",LEFT(I230,1)="8"),VALUE(RIGHT(I230,3)),VALUE(RIGHT(I230,4)))</f>
        <v>1117</v>
      </c>
    </row>
    <row r="231" spans="1:23" s="10" customFormat="1" ht="172.5" customHeight="1">
      <c r="A231" s="8">
        <v>11</v>
      </c>
      <c r="B231" s="52" t="s">
        <v>791</v>
      </c>
      <c r="C231" s="52" t="s">
        <v>169</v>
      </c>
      <c r="D231" s="52" t="s">
        <v>196</v>
      </c>
      <c r="E231" s="45">
        <v>1</v>
      </c>
      <c r="F231" s="46">
        <v>315</v>
      </c>
      <c r="G231" s="47" t="s">
        <v>847</v>
      </c>
      <c r="H231" s="47" t="s">
        <v>847</v>
      </c>
      <c r="I231" s="48">
        <v>20001111301060</v>
      </c>
      <c r="J231" s="49" t="s">
        <v>848</v>
      </c>
      <c r="K231" s="49" t="s">
        <v>849</v>
      </c>
      <c r="L231" s="49" t="s">
        <v>536</v>
      </c>
      <c r="M231" s="49" t="s">
        <v>846</v>
      </c>
      <c r="N231" s="49" t="s">
        <v>235</v>
      </c>
      <c r="O231" s="50">
        <v>0</v>
      </c>
      <c r="P231" s="50">
        <v>0</v>
      </c>
      <c r="Q231" s="50">
        <v>0</v>
      </c>
      <c r="R231" s="50">
        <v>0</v>
      </c>
      <c r="S231" s="51" t="s">
        <v>1121</v>
      </c>
      <c r="T231" s="50">
        <v>0</v>
      </c>
      <c r="U231" s="49" t="s">
        <v>236</v>
      </c>
      <c r="V231" s="47" t="s">
        <v>1047</v>
      </c>
      <c r="W231" s="9">
        <f>IF(OR(LEFT(I231)="7",LEFT(I231,1)="8"),VALUE(RIGHT(I231,3)),VALUE(RIGHT(I231,4)))</f>
        <v>1060</v>
      </c>
    </row>
    <row r="232" spans="1:23" s="10" customFormat="1" ht="180.75" customHeight="1">
      <c r="A232" s="8">
        <v>11</v>
      </c>
      <c r="B232" s="52" t="s">
        <v>791</v>
      </c>
      <c r="C232" s="52" t="s">
        <v>169</v>
      </c>
      <c r="D232" s="52" t="s">
        <v>196</v>
      </c>
      <c r="E232" s="45">
        <v>1</v>
      </c>
      <c r="F232" s="46">
        <v>315</v>
      </c>
      <c r="G232" s="47" t="s">
        <v>847</v>
      </c>
      <c r="H232" s="47" t="s">
        <v>847</v>
      </c>
      <c r="I232" s="48">
        <v>20021111201289</v>
      </c>
      <c r="J232" s="49" t="s">
        <v>850</v>
      </c>
      <c r="K232" s="49" t="s">
        <v>851</v>
      </c>
      <c r="L232" s="49" t="s">
        <v>536</v>
      </c>
      <c r="M232" s="49" t="s">
        <v>846</v>
      </c>
      <c r="N232" s="49" t="s">
        <v>670</v>
      </c>
      <c r="O232" s="50">
        <v>0</v>
      </c>
      <c r="P232" s="50">
        <v>0</v>
      </c>
      <c r="Q232" s="50">
        <v>0</v>
      </c>
      <c r="R232" s="50">
        <v>0</v>
      </c>
      <c r="S232" s="51" t="s">
        <v>1122</v>
      </c>
      <c r="T232" s="50">
        <v>0</v>
      </c>
      <c r="U232" s="49" t="s">
        <v>236</v>
      </c>
      <c r="V232" s="47" t="s">
        <v>1048</v>
      </c>
      <c r="W232" s="9">
        <f>IF(OR(LEFT(I232)="7",LEFT(I232,1)="8"),VALUE(RIGHT(I232,3)),VALUE(RIGHT(I232,4)))</f>
        <v>1289</v>
      </c>
    </row>
    <row r="233" spans="1:23" s="17" customFormat="1" ht="26.25" customHeight="1" outlineLevel="3">
      <c r="A233" s="15"/>
      <c r="B233" s="71" t="s">
        <v>852</v>
      </c>
      <c r="C233" s="72"/>
      <c r="D233" s="72"/>
      <c r="E233" s="29">
        <f>SUBTOTAL(9,E234:E238)</f>
        <v>3</v>
      </c>
      <c r="F233" s="30"/>
      <c r="G233" s="30"/>
      <c r="H233" s="30"/>
      <c r="I233" s="31"/>
      <c r="J233" s="30"/>
      <c r="K233" s="30"/>
      <c r="L233" s="30"/>
      <c r="M233" s="30"/>
      <c r="N233" s="30"/>
      <c r="O233" s="32"/>
      <c r="P233" s="33"/>
      <c r="Q233" s="33"/>
      <c r="R233" s="33"/>
      <c r="S233" s="30"/>
      <c r="T233" s="33"/>
      <c r="U233" s="30"/>
      <c r="V233" s="34"/>
      <c r="W233" s="16"/>
    </row>
    <row r="234" spans="1:23" s="20" customFormat="1" ht="15" outlineLevel="1">
      <c r="A234" s="18"/>
      <c r="B234" s="69" t="s">
        <v>689</v>
      </c>
      <c r="C234" s="70" t="s">
        <v>687</v>
      </c>
      <c r="D234" s="70"/>
      <c r="E234" s="35">
        <f>SUBTOTAL(9,E235:E238)</f>
        <v>3</v>
      </c>
      <c r="F234" s="36"/>
      <c r="G234" s="36"/>
      <c r="H234" s="36"/>
      <c r="I234" s="37"/>
      <c r="J234" s="36"/>
      <c r="K234" s="36"/>
      <c r="L234" s="36"/>
      <c r="M234" s="36"/>
      <c r="N234" s="36"/>
      <c r="O234" s="38"/>
      <c r="P234" s="38"/>
      <c r="Q234" s="38"/>
      <c r="R234" s="38"/>
      <c r="S234" s="36"/>
      <c r="T234" s="38"/>
      <c r="U234" s="36"/>
      <c r="V234" s="39"/>
      <c r="W234" s="19"/>
    </row>
    <row r="235" spans="1:23" s="23" customFormat="1" ht="15" outlineLevel="2">
      <c r="A235" s="21"/>
      <c r="B235" s="67" t="s">
        <v>282</v>
      </c>
      <c r="C235" s="68"/>
      <c r="D235" s="68"/>
      <c r="E235" s="40">
        <f>SUBTOTAL(9,E236:E238)</f>
        <v>3</v>
      </c>
      <c r="F235" s="41"/>
      <c r="G235" s="41"/>
      <c r="H235" s="41"/>
      <c r="I235" s="42"/>
      <c r="J235" s="41"/>
      <c r="K235" s="41"/>
      <c r="L235" s="41"/>
      <c r="M235" s="41"/>
      <c r="N235" s="41"/>
      <c r="O235" s="43"/>
      <c r="P235" s="43"/>
      <c r="Q235" s="43"/>
      <c r="R235" s="43"/>
      <c r="S235" s="41"/>
      <c r="T235" s="43"/>
      <c r="U235" s="41"/>
      <c r="V235" s="44"/>
      <c r="W235" s="22"/>
    </row>
    <row r="236" spans="1:23" s="10" customFormat="1" ht="142.5" customHeight="1">
      <c r="A236" s="8">
        <v>12</v>
      </c>
      <c r="B236" s="52" t="s">
        <v>852</v>
      </c>
      <c r="C236" s="52" t="s">
        <v>102</v>
      </c>
      <c r="D236" s="52" t="s">
        <v>196</v>
      </c>
      <c r="E236" s="45">
        <v>1</v>
      </c>
      <c r="F236" s="46" t="s">
        <v>302</v>
      </c>
      <c r="G236" s="47" t="s">
        <v>303</v>
      </c>
      <c r="H236" s="47" t="s">
        <v>303</v>
      </c>
      <c r="I236" s="48" t="s">
        <v>304</v>
      </c>
      <c r="J236" s="49" t="s">
        <v>305</v>
      </c>
      <c r="K236" s="49" t="s">
        <v>407</v>
      </c>
      <c r="L236" s="49" t="s">
        <v>233</v>
      </c>
      <c r="M236" s="49" t="s">
        <v>234</v>
      </c>
      <c r="N236" s="49" t="s">
        <v>235</v>
      </c>
      <c r="O236" s="50">
        <v>22794657.31</v>
      </c>
      <c r="P236" s="50">
        <v>0</v>
      </c>
      <c r="Q236" s="50">
        <v>957644.55</v>
      </c>
      <c r="R236" s="50">
        <v>268449.71</v>
      </c>
      <c r="S236" s="51" t="s">
        <v>1600</v>
      </c>
      <c r="T236" s="50">
        <v>23483852.15</v>
      </c>
      <c r="U236" s="49" t="s">
        <v>236</v>
      </c>
      <c r="V236" s="47" t="s">
        <v>1049</v>
      </c>
      <c r="W236" s="9">
        <f>IF(OR(LEFT(I236)="7",LEFT(I236,1)="8"),VALUE(RIGHT(I236,3)),VALUE(RIGHT(I236,4)))</f>
        <v>345</v>
      </c>
    </row>
    <row r="237" spans="1:23" s="10" customFormat="1" ht="142.5" customHeight="1">
      <c r="A237" s="8">
        <v>12</v>
      </c>
      <c r="B237" s="52" t="s">
        <v>852</v>
      </c>
      <c r="C237" s="52" t="s">
        <v>102</v>
      </c>
      <c r="D237" s="52" t="s">
        <v>196</v>
      </c>
      <c r="E237" s="45">
        <v>1</v>
      </c>
      <c r="F237" s="46" t="s">
        <v>306</v>
      </c>
      <c r="G237" s="47" t="s">
        <v>307</v>
      </c>
      <c r="H237" s="47" t="s">
        <v>299</v>
      </c>
      <c r="I237" s="48" t="s">
        <v>308</v>
      </c>
      <c r="J237" s="49" t="s">
        <v>309</v>
      </c>
      <c r="K237" s="49" t="s">
        <v>310</v>
      </c>
      <c r="L237" s="49" t="s">
        <v>710</v>
      </c>
      <c r="M237" s="49" t="s">
        <v>813</v>
      </c>
      <c r="N237" s="49" t="s">
        <v>675</v>
      </c>
      <c r="O237" s="50">
        <v>31271.62</v>
      </c>
      <c r="P237" s="50">
        <v>858.86</v>
      </c>
      <c r="Q237" s="50">
        <v>0</v>
      </c>
      <c r="R237" s="50">
        <v>0</v>
      </c>
      <c r="S237" s="51" t="s">
        <v>1489</v>
      </c>
      <c r="T237" s="50">
        <v>32130.48</v>
      </c>
      <c r="U237" s="49" t="s">
        <v>236</v>
      </c>
      <c r="V237" s="47" t="s">
        <v>1050</v>
      </c>
      <c r="W237" s="9">
        <f>IF(OR(LEFT(I237)="7",LEFT(I237,1)="8"),VALUE(RIGHT(I237,3)),VALUE(RIGHT(I237,4)))</f>
        <v>69</v>
      </c>
    </row>
    <row r="238" spans="1:23" s="10" customFormat="1" ht="142.5" customHeight="1">
      <c r="A238" s="8">
        <v>12</v>
      </c>
      <c r="B238" s="52" t="s">
        <v>852</v>
      </c>
      <c r="C238" s="52" t="s">
        <v>102</v>
      </c>
      <c r="D238" s="52" t="s">
        <v>196</v>
      </c>
      <c r="E238" s="45">
        <v>1</v>
      </c>
      <c r="F238" s="46" t="s">
        <v>311</v>
      </c>
      <c r="G238" s="47" t="s">
        <v>312</v>
      </c>
      <c r="H238" s="47" t="s">
        <v>524</v>
      </c>
      <c r="I238" s="48">
        <v>20041251001386</v>
      </c>
      <c r="J238" s="49" t="s">
        <v>549</v>
      </c>
      <c r="K238" s="49" t="s">
        <v>408</v>
      </c>
      <c r="L238" s="49" t="s">
        <v>233</v>
      </c>
      <c r="M238" s="49" t="s">
        <v>682</v>
      </c>
      <c r="N238" s="49" t="s">
        <v>235</v>
      </c>
      <c r="O238" s="50">
        <v>61592442851.67</v>
      </c>
      <c r="P238" s="50">
        <v>14674134044.48</v>
      </c>
      <c r="Q238" s="50">
        <v>2806468902.08</v>
      </c>
      <c r="R238" s="50">
        <v>14485475639.61</v>
      </c>
      <c r="S238" s="51" t="s">
        <v>1780</v>
      </c>
      <c r="T238" s="50">
        <v>64587570158.62</v>
      </c>
      <c r="U238" s="49" t="s">
        <v>236</v>
      </c>
      <c r="V238" s="47" t="s">
        <v>1425</v>
      </c>
      <c r="W238" s="9">
        <f>IF(OR(LEFT(I238)="7",LEFT(I238,1)="8"),VALUE(RIGHT(I238,3)),VALUE(RIGHT(I238,4)))</f>
        <v>1386</v>
      </c>
    </row>
    <row r="239" spans="1:23" s="17" customFormat="1" ht="31.5" customHeight="1" outlineLevel="3">
      <c r="A239" s="15"/>
      <c r="B239" s="71" t="s">
        <v>313</v>
      </c>
      <c r="C239" s="72"/>
      <c r="D239" s="72"/>
      <c r="E239" s="29">
        <f>SUBTOTAL(9,E240:E243)</f>
        <v>2</v>
      </c>
      <c r="F239" s="30"/>
      <c r="G239" s="30"/>
      <c r="H239" s="30"/>
      <c r="I239" s="31"/>
      <c r="J239" s="30"/>
      <c r="K239" s="30"/>
      <c r="L239" s="30"/>
      <c r="M239" s="30"/>
      <c r="N239" s="30"/>
      <c r="O239" s="32"/>
      <c r="P239" s="33"/>
      <c r="Q239" s="33"/>
      <c r="R239" s="33"/>
      <c r="S239" s="30"/>
      <c r="T239" s="33"/>
      <c r="U239" s="30"/>
      <c r="V239" s="34"/>
      <c r="W239" s="16"/>
    </row>
    <row r="240" spans="1:23" s="20" customFormat="1" ht="15" outlineLevel="1">
      <c r="A240" s="18"/>
      <c r="B240" s="69" t="s">
        <v>689</v>
      </c>
      <c r="C240" s="70" t="s">
        <v>687</v>
      </c>
      <c r="D240" s="70"/>
      <c r="E240" s="35">
        <f>SUBTOTAL(9,E241:E243)</f>
        <v>2</v>
      </c>
      <c r="F240" s="36"/>
      <c r="G240" s="36"/>
      <c r="H240" s="36"/>
      <c r="I240" s="37"/>
      <c r="J240" s="36"/>
      <c r="K240" s="36"/>
      <c r="L240" s="36"/>
      <c r="M240" s="36"/>
      <c r="N240" s="36"/>
      <c r="O240" s="38"/>
      <c r="P240" s="38"/>
      <c r="Q240" s="38"/>
      <c r="R240" s="38"/>
      <c r="S240" s="36"/>
      <c r="T240" s="38"/>
      <c r="U240" s="36"/>
      <c r="V240" s="39"/>
      <c r="W240" s="19"/>
    </row>
    <row r="241" spans="1:23" s="23" customFormat="1" ht="15" outlineLevel="2">
      <c r="A241" s="21"/>
      <c r="B241" s="67" t="s">
        <v>282</v>
      </c>
      <c r="C241" s="68"/>
      <c r="D241" s="68"/>
      <c r="E241" s="40">
        <f>SUBTOTAL(9,E242:E243)</f>
        <v>2</v>
      </c>
      <c r="F241" s="41"/>
      <c r="G241" s="41"/>
      <c r="H241" s="41"/>
      <c r="I241" s="42"/>
      <c r="J241" s="41"/>
      <c r="K241" s="41"/>
      <c r="L241" s="41"/>
      <c r="M241" s="41"/>
      <c r="N241" s="41"/>
      <c r="O241" s="43"/>
      <c r="P241" s="43"/>
      <c r="Q241" s="43"/>
      <c r="R241" s="43"/>
      <c r="S241" s="41"/>
      <c r="T241" s="43"/>
      <c r="U241" s="41"/>
      <c r="V241" s="44"/>
      <c r="W241" s="22"/>
    </row>
    <row r="242" spans="1:23" s="10" customFormat="1" ht="190.5" customHeight="1">
      <c r="A242" s="8">
        <v>14</v>
      </c>
      <c r="B242" s="52" t="s">
        <v>313</v>
      </c>
      <c r="C242" s="52" t="s">
        <v>102</v>
      </c>
      <c r="D242" s="52" t="s">
        <v>196</v>
      </c>
      <c r="E242" s="45">
        <v>1</v>
      </c>
      <c r="F242" s="46" t="s">
        <v>300</v>
      </c>
      <c r="G242" s="47" t="s">
        <v>301</v>
      </c>
      <c r="H242" s="47" t="s">
        <v>301</v>
      </c>
      <c r="I242" s="48" t="s">
        <v>314</v>
      </c>
      <c r="J242" s="49" t="s">
        <v>315</v>
      </c>
      <c r="K242" s="49" t="s">
        <v>409</v>
      </c>
      <c r="L242" s="49" t="s">
        <v>710</v>
      </c>
      <c r="M242" s="49" t="s">
        <v>402</v>
      </c>
      <c r="N242" s="49" t="s">
        <v>801</v>
      </c>
      <c r="O242" s="50">
        <v>15505507.3</v>
      </c>
      <c r="P242" s="50">
        <v>1950000</v>
      </c>
      <c r="Q242" s="50">
        <v>1042911.85</v>
      </c>
      <c r="R242" s="50">
        <v>1184548.97</v>
      </c>
      <c r="S242" s="51" t="s">
        <v>1551</v>
      </c>
      <c r="T242" s="50">
        <v>17313870.18</v>
      </c>
      <c r="U242" s="49" t="s">
        <v>683</v>
      </c>
      <c r="V242" s="47" t="s">
        <v>1426</v>
      </c>
      <c r="W242" s="9">
        <f>IF(OR(LEFT(I242)="7",LEFT(I242,1)="8"),VALUE(RIGHT(I242,3)),VALUE(RIGHT(I242,4)))</f>
        <v>84</v>
      </c>
    </row>
    <row r="243" spans="1:23" s="10" customFormat="1" ht="197.25" customHeight="1">
      <c r="A243" s="8">
        <v>14</v>
      </c>
      <c r="B243" s="52" t="s">
        <v>313</v>
      </c>
      <c r="C243" s="52" t="s">
        <v>102</v>
      </c>
      <c r="D243" s="52" t="s">
        <v>196</v>
      </c>
      <c r="E243" s="45">
        <v>1</v>
      </c>
      <c r="F243" s="46" t="s">
        <v>300</v>
      </c>
      <c r="G243" s="47" t="s">
        <v>301</v>
      </c>
      <c r="H243" s="47" t="s">
        <v>301</v>
      </c>
      <c r="I243" s="48" t="s">
        <v>316</v>
      </c>
      <c r="J243" s="49" t="s">
        <v>317</v>
      </c>
      <c r="K243" s="49" t="s">
        <v>410</v>
      </c>
      <c r="L243" s="49" t="s">
        <v>710</v>
      </c>
      <c r="M243" s="49" t="s">
        <v>402</v>
      </c>
      <c r="N243" s="49" t="s">
        <v>353</v>
      </c>
      <c r="O243" s="50">
        <v>171749213.75</v>
      </c>
      <c r="P243" s="50">
        <v>18350000</v>
      </c>
      <c r="Q243" s="50">
        <v>12171876.08</v>
      </c>
      <c r="R243" s="50">
        <v>17058732.69</v>
      </c>
      <c r="S243" s="51" t="s">
        <v>1550</v>
      </c>
      <c r="T243" s="50">
        <v>185212357.14</v>
      </c>
      <c r="U243" s="49" t="s">
        <v>683</v>
      </c>
      <c r="V243" s="47" t="s">
        <v>1781</v>
      </c>
      <c r="W243" s="9">
        <f>IF(OR(LEFT(I243)="7",LEFT(I243,1)="8"),VALUE(RIGHT(I243,3)),VALUE(RIGHT(I243,4)))</f>
        <v>99</v>
      </c>
    </row>
    <row r="244" spans="1:23" s="17" customFormat="1" ht="37.5" customHeight="1" outlineLevel="3">
      <c r="A244" s="15"/>
      <c r="B244" s="71" t="s">
        <v>1172</v>
      </c>
      <c r="C244" s="72"/>
      <c r="D244" s="72"/>
      <c r="E244" s="29">
        <f>SUBTOTAL(9,E247:E262)</f>
        <v>10</v>
      </c>
      <c r="F244" s="30"/>
      <c r="G244" s="30"/>
      <c r="H244" s="30"/>
      <c r="I244" s="31"/>
      <c r="J244" s="30"/>
      <c r="K244" s="30"/>
      <c r="L244" s="30"/>
      <c r="M244" s="30"/>
      <c r="N244" s="30"/>
      <c r="O244" s="32"/>
      <c r="P244" s="33"/>
      <c r="Q244" s="33"/>
      <c r="R244" s="33"/>
      <c r="S244" s="30"/>
      <c r="T244" s="33"/>
      <c r="U244" s="30"/>
      <c r="V244" s="34"/>
      <c r="W244" s="16"/>
    </row>
    <row r="245" spans="1:23" s="20" customFormat="1" ht="15" outlineLevel="1">
      <c r="A245" s="18"/>
      <c r="B245" s="69" t="s">
        <v>689</v>
      </c>
      <c r="C245" s="70" t="s">
        <v>687</v>
      </c>
      <c r="D245" s="70"/>
      <c r="E245" s="35">
        <f>SUBTOTAL(9,E246:E256)</f>
        <v>8</v>
      </c>
      <c r="F245" s="36"/>
      <c r="G245" s="36"/>
      <c r="H245" s="36"/>
      <c r="I245" s="37"/>
      <c r="J245" s="36"/>
      <c r="K245" s="36"/>
      <c r="L245" s="36"/>
      <c r="M245" s="36"/>
      <c r="N245" s="36"/>
      <c r="O245" s="38"/>
      <c r="P245" s="38"/>
      <c r="Q245" s="38"/>
      <c r="R245" s="38"/>
      <c r="S245" s="36"/>
      <c r="T245" s="38"/>
      <c r="U245" s="36"/>
      <c r="V245" s="39"/>
      <c r="W245" s="19"/>
    </row>
    <row r="246" spans="1:23" s="23" customFormat="1" ht="15" outlineLevel="2">
      <c r="A246" s="21"/>
      <c r="B246" s="67" t="s">
        <v>282</v>
      </c>
      <c r="C246" s="68"/>
      <c r="D246" s="68"/>
      <c r="E246" s="40">
        <f>SUBTOTAL(9,E247:E250)</f>
        <v>4</v>
      </c>
      <c r="F246" s="41"/>
      <c r="G246" s="41"/>
      <c r="H246" s="41"/>
      <c r="I246" s="42"/>
      <c r="J246" s="41"/>
      <c r="K246" s="41"/>
      <c r="L246" s="41"/>
      <c r="M246" s="41"/>
      <c r="N246" s="41"/>
      <c r="O246" s="43"/>
      <c r="P246" s="43"/>
      <c r="Q246" s="43"/>
      <c r="R246" s="43"/>
      <c r="S246" s="41"/>
      <c r="T246" s="43"/>
      <c r="U246" s="41"/>
      <c r="V246" s="44"/>
      <c r="W246" s="22"/>
    </row>
    <row r="247" spans="1:23" s="10" customFormat="1" ht="142.5" customHeight="1">
      <c r="A247" s="8">
        <v>15</v>
      </c>
      <c r="B247" s="52" t="s">
        <v>1353</v>
      </c>
      <c r="C247" s="52" t="s">
        <v>102</v>
      </c>
      <c r="D247" s="52" t="s">
        <v>196</v>
      </c>
      <c r="E247" s="45">
        <v>1</v>
      </c>
      <c r="F247" s="46">
        <v>400</v>
      </c>
      <c r="G247" s="47" t="s">
        <v>676</v>
      </c>
      <c r="H247" s="47" t="s">
        <v>524</v>
      </c>
      <c r="I247" s="48" t="s">
        <v>318</v>
      </c>
      <c r="J247" s="49" t="s">
        <v>319</v>
      </c>
      <c r="K247" s="49" t="s">
        <v>320</v>
      </c>
      <c r="L247" s="49" t="s">
        <v>536</v>
      </c>
      <c r="M247" s="49" t="s">
        <v>1194</v>
      </c>
      <c r="N247" s="49" t="s">
        <v>675</v>
      </c>
      <c r="O247" s="50">
        <v>13612302.65</v>
      </c>
      <c r="P247" s="50">
        <v>0</v>
      </c>
      <c r="Q247" s="50">
        <v>588180.48</v>
      </c>
      <c r="R247" s="50">
        <v>2737.72</v>
      </c>
      <c r="S247" s="51" t="s">
        <v>1490</v>
      </c>
      <c r="T247" s="50">
        <v>14197745.41</v>
      </c>
      <c r="U247" s="49" t="s">
        <v>236</v>
      </c>
      <c r="V247" s="47" t="s">
        <v>1782</v>
      </c>
      <c r="W247" s="9">
        <f>IF(OR(LEFT(I247)="7",LEFT(I247,1)="8"),VALUE(RIGHT(I247,3)),VALUE(RIGHT(I247,4)))</f>
        <v>161</v>
      </c>
    </row>
    <row r="248" spans="1:23" s="10" customFormat="1" ht="198.75" customHeight="1">
      <c r="A248" s="8">
        <v>15</v>
      </c>
      <c r="B248" s="52" t="s">
        <v>1353</v>
      </c>
      <c r="C248" s="52" t="s">
        <v>102</v>
      </c>
      <c r="D248" s="52" t="s">
        <v>196</v>
      </c>
      <c r="E248" s="45">
        <v>1</v>
      </c>
      <c r="F248" s="46">
        <v>400</v>
      </c>
      <c r="G248" s="47" t="s">
        <v>676</v>
      </c>
      <c r="H248" s="47" t="s">
        <v>524</v>
      </c>
      <c r="I248" s="48" t="s">
        <v>321</v>
      </c>
      <c r="J248" s="49" t="s">
        <v>322</v>
      </c>
      <c r="K248" s="49" t="s">
        <v>62</v>
      </c>
      <c r="L248" s="49" t="s">
        <v>233</v>
      </c>
      <c r="M248" s="49" t="s">
        <v>144</v>
      </c>
      <c r="N248" s="49" t="s">
        <v>235</v>
      </c>
      <c r="O248" s="50">
        <v>35695995.74</v>
      </c>
      <c r="P248" s="50">
        <v>0</v>
      </c>
      <c r="Q248" s="50">
        <v>1532015.06</v>
      </c>
      <c r="R248" s="50">
        <v>1254104.39</v>
      </c>
      <c r="S248" s="51" t="s">
        <v>1552</v>
      </c>
      <c r="T248" s="50">
        <v>959261638.99</v>
      </c>
      <c r="U248" s="49" t="s">
        <v>683</v>
      </c>
      <c r="V248" s="47" t="s">
        <v>1783</v>
      </c>
      <c r="W248" s="9">
        <f>IF(OR(LEFT(I248)="7",LEFT(I248,1)="8"),VALUE(RIGHT(I248,3)),VALUE(RIGHT(I248,4)))</f>
        <v>162</v>
      </c>
    </row>
    <row r="249" spans="1:23" s="10" customFormat="1" ht="142.5" customHeight="1">
      <c r="A249" s="8">
        <v>15</v>
      </c>
      <c r="B249" s="52" t="s">
        <v>1172</v>
      </c>
      <c r="C249" s="52" t="s">
        <v>102</v>
      </c>
      <c r="D249" s="52" t="s">
        <v>196</v>
      </c>
      <c r="E249" s="45">
        <v>1</v>
      </c>
      <c r="F249" s="46" t="s">
        <v>1262</v>
      </c>
      <c r="G249" s="47" t="s">
        <v>874</v>
      </c>
      <c r="H249" s="47" t="s">
        <v>874</v>
      </c>
      <c r="I249" s="48" t="s">
        <v>875</v>
      </c>
      <c r="J249" s="49" t="s">
        <v>876</v>
      </c>
      <c r="K249" s="49" t="s">
        <v>835</v>
      </c>
      <c r="L249" s="49" t="s">
        <v>710</v>
      </c>
      <c r="M249" s="49" t="s">
        <v>645</v>
      </c>
      <c r="N249" s="49" t="s">
        <v>801</v>
      </c>
      <c r="O249" s="50">
        <v>16974439.67</v>
      </c>
      <c r="P249" s="50">
        <v>0</v>
      </c>
      <c r="Q249" s="50">
        <v>124574.24</v>
      </c>
      <c r="R249" s="50">
        <v>0</v>
      </c>
      <c r="S249" s="51" t="s">
        <v>1784</v>
      </c>
      <c r="T249" s="50">
        <v>17099013.91</v>
      </c>
      <c r="U249" s="49" t="s">
        <v>683</v>
      </c>
      <c r="V249" s="47" t="s">
        <v>1785</v>
      </c>
      <c r="W249" s="9">
        <f>IF(OR(LEFT(I249)="7",LEFT(I249,1)="8"),VALUE(RIGHT(I249,3)),VALUE(RIGHT(I249,4)))</f>
        <v>416</v>
      </c>
    </row>
    <row r="250" spans="1:23" s="10" customFormat="1" ht="142.5" customHeight="1">
      <c r="A250" s="8">
        <v>15</v>
      </c>
      <c r="B250" s="52" t="s">
        <v>1353</v>
      </c>
      <c r="C250" s="52" t="s">
        <v>102</v>
      </c>
      <c r="D250" s="52" t="s">
        <v>196</v>
      </c>
      <c r="E250" s="45">
        <v>1</v>
      </c>
      <c r="F250" s="46" t="s">
        <v>627</v>
      </c>
      <c r="G250" s="47" t="s">
        <v>628</v>
      </c>
      <c r="H250" s="47" t="s">
        <v>696</v>
      </c>
      <c r="I250" s="48" t="s">
        <v>629</v>
      </c>
      <c r="J250" s="49" t="s">
        <v>630</v>
      </c>
      <c r="K250" s="49" t="s">
        <v>631</v>
      </c>
      <c r="L250" s="49" t="s">
        <v>710</v>
      </c>
      <c r="M250" s="49" t="s">
        <v>632</v>
      </c>
      <c r="N250" s="49" t="s">
        <v>670</v>
      </c>
      <c r="O250" s="50">
        <v>104142193.79</v>
      </c>
      <c r="P250" s="50">
        <v>0</v>
      </c>
      <c r="Q250" s="50">
        <v>0</v>
      </c>
      <c r="R250" s="50">
        <v>0</v>
      </c>
      <c r="S250" s="51" t="s">
        <v>1786</v>
      </c>
      <c r="T250" s="50">
        <v>120182535.98</v>
      </c>
      <c r="U250" s="49" t="s">
        <v>683</v>
      </c>
      <c r="V250" s="47" t="s">
        <v>1787</v>
      </c>
      <c r="W250" s="9">
        <f>IF(OR(LEFT(I250)="7",LEFT(I250,1)="8"),VALUE(RIGHT(I250,3)),VALUE(RIGHT(I250,4)))</f>
        <v>755</v>
      </c>
    </row>
    <row r="251" spans="1:23" s="20" customFormat="1" ht="15" outlineLevel="1">
      <c r="A251" s="18"/>
      <c r="B251" s="69" t="s">
        <v>689</v>
      </c>
      <c r="C251" s="70" t="s">
        <v>687</v>
      </c>
      <c r="D251" s="70"/>
      <c r="E251" s="35">
        <f>SUBTOTAL(9,E252:E258)</f>
        <v>4</v>
      </c>
      <c r="F251" s="36"/>
      <c r="G251" s="36"/>
      <c r="H251" s="36"/>
      <c r="I251" s="37"/>
      <c r="J251" s="36"/>
      <c r="K251" s="36"/>
      <c r="L251" s="36"/>
      <c r="M251" s="36"/>
      <c r="N251" s="36"/>
      <c r="O251" s="38"/>
      <c r="P251" s="38"/>
      <c r="Q251" s="38"/>
      <c r="R251" s="38"/>
      <c r="S251" s="36"/>
      <c r="T251" s="38"/>
      <c r="U251" s="36"/>
      <c r="V251" s="39"/>
      <c r="W251" s="19"/>
    </row>
    <row r="252" spans="1:23" s="23" customFormat="1" ht="15" outlineLevel="2">
      <c r="A252" s="21"/>
      <c r="B252" s="67" t="s">
        <v>1263</v>
      </c>
      <c r="C252" s="68"/>
      <c r="D252" s="68"/>
      <c r="E252" s="40">
        <f>SUBTOTAL(9,E253:E258)</f>
        <v>4</v>
      </c>
      <c r="F252" s="41"/>
      <c r="G252" s="41"/>
      <c r="H252" s="41"/>
      <c r="I252" s="42"/>
      <c r="J252" s="41"/>
      <c r="K252" s="41"/>
      <c r="L252" s="41"/>
      <c r="M252" s="41"/>
      <c r="N252" s="41"/>
      <c r="O252" s="43"/>
      <c r="P252" s="43"/>
      <c r="Q252" s="43"/>
      <c r="R252" s="43"/>
      <c r="S252" s="41"/>
      <c r="T252" s="43"/>
      <c r="U252" s="41"/>
      <c r="V252" s="44"/>
      <c r="W252" s="22"/>
    </row>
    <row r="253" spans="1:23" s="10" customFormat="1" ht="142.5" customHeight="1">
      <c r="A253" s="8">
        <v>15</v>
      </c>
      <c r="B253" s="52" t="s">
        <v>1172</v>
      </c>
      <c r="C253" s="52" t="s">
        <v>102</v>
      </c>
      <c r="D253" s="52" t="s">
        <v>534</v>
      </c>
      <c r="E253" s="45">
        <v>1</v>
      </c>
      <c r="F253" s="46">
        <v>513</v>
      </c>
      <c r="G253" s="47" t="s">
        <v>1251</v>
      </c>
      <c r="H253" s="47" t="s">
        <v>651</v>
      </c>
      <c r="I253" s="48">
        <v>20042041001379</v>
      </c>
      <c r="J253" s="49" t="s">
        <v>258</v>
      </c>
      <c r="K253" s="49" t="s">
        <v>910</v>
      </c>
      <c r="L253" s="49" t="s">
        <v>233</v>
      </c>
      <c r="M253" s="49" t="s">
        <v>682</v>
      </c>
      <c r="N253" s="49" t="s">
        <v>675</v>
      </c>
      <c r="O253" s="50">
        <v>17140343.88</v>
      </c>
      <c r="P253" s="50">
        <v>3500000</v>
      </c>
      <c r="Q253" s="50">
        <v>614670.46</v>
      </c>
      <c r="R253" s="50">
        <v>9778481.26</v>
      </c>
      <c r="S253" s="51" t="s">
        <v>1402</v>
      </c>
      <c r="T253" s="50">
        <v>11476533.08</v>
      </c>
      <c r="U253" s="49" t="s">
        <v>236</v>
      </c>
      <c r="V253" s="47" t="s">
        <v>1788</v>
      </c>
      <c r="W253" s="9">
        <f>IF(OR(LEFT(I253)="7",LEFT(I253,1)="8"),VALUE(RIGHT(I253,3)),VALUE(RIGHT(I253,4)))</f>
        <v>1379</v>
      </c>
    </row>
    <row r="254" spans="1:23" s="10" customFormat="1" ht="142.5" customHeight="1">
      <c r="A254" s="8">
        <v>15</v>
      </c>
      <c r="B254" s="52" t="s">
        <v>1172</v>
      </c>
      <c r="C254" s="52" t="s">
        <v>102</v>
      </c>
      <c r="D254" s="52" t="s">
        <v>534</v>
      </c>
      <c r="E254" s="45">
        <v>1</v>
      </c>
      <c r="F254" s="46">
        <v>513</v>
      </c>
      <c r="G254" s="47" t="s">
        <v>1251</v>
      </c>
      <c r="H254" s="47" t="s">
        <v>95</v>
      </c>
      <c r="I254" s="48">
        <v>20042041001380</v>
      </c>
      <c r="J254" s="49" t="s">
        <v>259</v>
      </c>
      <c r="K254" s="49" t="s">
        <v>911</v>
      </c>
      <c r="L254" s="49" t="s">
        <v>233</v>
      </c>
      <c r="M254" s="49" t="s">
        <v>682</v>
      </c>
      <c r="N254" s="49" t="s">
        <v>675</v>
      </c>
      <c r="O254" s="50">
        <v>0</v>
      </c>
      <c r="P254" s="50">
        <v>0</v>
      </c>
      <c r="Q254" s="50">
        <v>0</v>
      </c>
      <c r="R254" s="50">
        <v>0</v>
      </c>
      <c r="S254" s="51" t="s">
        <v>1789</v>
      </c>
      <c r="T254" s="50">
        <v>0</v>
      </c>
      <c r="U254" s="49" t="s">
        <v>236</v>
      </c>
      <c r="V254" s="47" t="s">
        <v>1790</v>
      </c>
      <c r="W254" s="9">
        <f>IF(OR(LEFT(I254)="7",LEFT(I254,1)="8"),VALUE(RIGHT(I254,3)),VALUE(RIGHT(I254,4)))</f>
        <v>1380</v>
      </c>
    </row>
    <row r="255" spans="1:23" s="10" customFormat="1" ht="142.5" customHeight="1">
      <c r="A255" s="8">
        <v>15</v>
      </c>
      <c r="B255" s="52" t="s">
        <v>1172</v>
      </c>
      <c r="C255" s="52" t="s">
        <v>102</v>
      </c>
      <c r="D255" s="52" t="s">
        <v>534</v>
      </c>
      <c r="E255" s="45">
        <v>1</v>
      </c>
      <c r="F255" s="46">
        <v>513</v>
      </c>
      <c r="G255" s="47" t="s">
        <v>1251</v>
      </c>
      <c r="H255" s="47" t="s">
        <v>646</v>
      </c>
      <c r="I255" s="48">
        <v>20042041001381</v>
      </c>
      <c r="J255" s="49" t="s">
        <v>260</v>
      </c>
      <c r="K255" s="49" t="s">
        <v>389</v>
      </c>
      <c r="L255" s="49" t="s">
        <v>233</v>
      </c>
      <c r="M255" s="49" t="s">
        <v>682</v>
      </c>
      <c r="N255" s="49" t="s">
        <v>675</v>
      </c>
      <c r="O255" s="50">
        <v>71457.7</v>
      </c>
      <c r="P255" s="50">
        <v>0</v>
      </c>
      <c r="Q255" s="50">
        <v>118.98</v>
      </c>
      <c r="R255" s="50">
        <v>71576.68</v>
      </c>
      <c r="S255" s="51" t="s">
        <v>1791</v>
      </c>
      <c r="T255" s="50">
        <v>0</v>
      </c>
      <c r="U255" s="49" t="s">
        <v>236</v>
      </c>
      <c r="V255" s="47" t="s">
        <v>1792</v>
      </c>
      <c r="W255" s="9">
        <f>IF(OR(LEFT(I255)="7",LEFT(I255,1)="8"),VALUE(RIGHT(I255,3)),VALUE(RIGHT(I255,4)))</f>
        <v>1381</v>
      </c>
    </row>
    <row r="256" spans="1:23" s="10" customFormat="1" ht="142.5" customHeight="1">
      <c r="A256" s="8">
        <v>15</v>
      </c>
      <c r="B256" s="52" t="s">
        <v>1172</v>
      </c>
      <c r="C256" s="52" t="s">
        <v>102</v>
      </c>
      <c r="D256" s="52" t="s">
        <v>534</v>
      </c>
      <c r="E256" s="45">
        <v>1</v>
      </c>
      <c r="F256" s="46">
        <v>513</v>
      </c>
      <c r="G256" s="47" t="s">
        <v>1251</v>
      </c>
      <c r="H256" s="47" t="s">
        <v>382</v>
      </c>
      <c r="I256" s="48">
        <v>20042041001382</v>
      </c>
      <c r="J256" s="49" t="s">
        <v>116</v>
      </c>
      <c r="K256" s="49" t="s">
        <v>213</v>
      </c>
      <c r="L256" s="49" t="s">
        <v>233</v>
      </c>
      <c r="M256" s="49" t="s">
        <v>682</v>
      </c>
      <c r="N256" s="49" t="s">
        <v>675</v>
      </c>
      <c r="O256" s="50">
        <v>2082819.07</v>
      </c>
      <c r="P256" s="50">
        <v>0</v>
      </c>
      <c r="Q256" s="50">
        <v>85538.86</v>
      </c>
      <c r="R256" s="50">
        <v>106812.24</v>
      </c>
      <c r="S256" s="51" t="s">
        <v>1427</v>
      </c>
      <c r="T256" s="50">
        <v>2061545.69</v>
      </c>
      <c r="U256" s="49" t="s">
        <v>236</v>
      </c>
      <c r="V256" s="47" t="s">
        <v>1793</v>
      </c>
      <c r="W256" s="9">
        <f>IF(OR(LEFT(I256)="7",LEFT(I256,1)="8"),VALUE(RIGHT(I256,3)),VALUE(RIGHT(I256,4)))</f>
        <v>1382</v>
      </c>
    </row>
    <row r="257" spans="1:23" s="20" customFormat="1" ht="15" outlineLevel="1">
      <c r="A257" s="18"/>
      <c r="B257" s="69" t="s">
        <v>168</v>
      </c>
      <c r="C257" s="70" t="s">
        <v>687</v>
      </c>
      <c r="D257" s="70"/>
      <c r="E257" s="35">
        <f>SUBTOTAL(9,E258:E259)</f>
        <v>1</v>
      </c>
      <c r="F257" s="36"/>
      <c r="G257" s="36"/>
      <c r="H257" s="36"/>
      <c r="I257" s="37"/>
      <c r="J257" s="36"/>
      <c r="K257" s="36"/>
      <c r="L257" s="36"/>
      <c r="M257" s="36"/>
      <c r="N257" s="36"/>
      <c r="O257" s="38"/>
      <c r="P257" s="38"/>
      <c r="Q257" s="38"/>
      <c r="R257" s="38"/>
      <c r="S257" s="36"/>
      <c r="T257" s="38"/>
      <c r="U257" s="36"/>
      <c r="V257" s="39"/>
      <c r="W257" s="19"/>
    </row>
    <row r="258" spans="1:23" s="23" customFormat="1" ht="15" outlineLevel="2">
      <c r="A258" s="21"/>
      <c r="B258" s="67" t="s">
        <v>914</v>
      </c>
      <c r="C258" s="68"/>
      <c r="D258" s="68"/>
      <c r="E258" s="40">
        <f>SUBTOTAL(9,E259:E259)</f>
        <v>1</v>
      </c>
      <c r="F258" s="41"/>
      <c r="G258" s="41"/>
      <c r="H258" s="41"/>
      <c r="I258" s="42"/>
      <c r="J258" s="41"/>
      <c r="K258" s="41"/>
      <c r="L258" s="41"/>
      <c r="M258" s="41"/>
      <c r="N258" s="41"/>
      <c r="O258" s="43"/>
      <c r="P258" s="43"/>
      <c r="Q258" s="43"/>
      <c r="R258" s="43"/>
      <c r="S258" s="41"/>
      <c r="T258" s="43"/>
      <c r="U258" s="41"/>
      <c r="V258" s="44"/>
      <c r="W258" s="22"/>
    </row>
    <row r="259" spans="1:23" s="10" customFormat="1" ht="190.5" customHeight="1">
      <c r="A259" s="8">
        <v>15</v>
      </c>
      <c r="B259" s="52" t="s">
        <v>1172</v>
      </c>
      <c r="C259" s="52" t="s">
        <v>67</v>
      </c>
      <c r="D259" s="52" t="s">
        <v>196</v>
      </c>
      <c r="E259" s="45">
        <v>1</v>
      </c>
      <c r="F259" s="46">
        <v>400</v>
      </c>
      <c r="G259" s="47" t="s">
        <v>676</v>
      </c>
      <c r="H259" s="47" t="s">
        <v>676</v>
      </c>
      <c r="I259" s="48">
        <v>20151540001587</v>
      </c>
      <c r="J259" s="49" t="s">
        <v>1428</v>
      </c>
      <c r="K259" s="49" t="s">
        <v>1429</v>
      </c>
      <c r="L259" s="49" t="s">
        <v>233</v>
      </c>
      <c r="M259" s="49" t="s">
        <v>665</v>
      </c>
      <c r="N259" s="49" t="s">
        <v>670</v>
      </c>
      <c r="O259" s="50">
        <v>2115721891.17</v>
      </c>
      <c r="P259" s="50">
        <v>2206850837.75</v>
      </c>
      <c r="Q259" s="50">
        <v>109470986.87</v>
      </c>
      <c r="R259" s="50">
        <v>1290964611.84</v>
      </c>
      <c r="S259" s="51" t="s">
        <v>1794</v>
      </c>
      <c r="T259" s="50">
        <v>3141079103.95</v>
      </c>
      <c r="U259" s="49" t="s">
        <v>236</v>
      </c>
      <c r="V259" s="47" t="s">
        <v>1795</v>
      </c>
      <c r="W259" s="9">
        <f>IF(OR(LEFT(I259)="7",LEFT(I259,1)="8"),VALUE(RIGHT(I259,3)),VALUE(RIGHT(I259,4)))</f>
        <v>1587</v>
      </c>
    </row>
    <row r="260" spans="1:23" s="20" customFormat="1" ht="15" outlineLevel="1">
      <c r="A260" s="18"/>
      <c r="B260" s="69" t="s">
        <v>69</v>
      </c>
      <c r="C260" s="70" t="s">
        <v>687</v>
      </c>
      <c r="D260" s="70"/>
      <c r="E260" s="35">
        <f>SUBTOTAL(9,E261:E262)</f>
        <v>1</v>
      </c>
      <c r="F260" s="36"/>
      <c r="G260" s="36"/>
      <c r="H260" s="36"/>
      <c r="I260" s="37"/>
      <c r="J260" s="36"/>
      <c r="K260" s="36"/>
      <c r="L260" s="36"/>
      <c r="M260" s="36"/>
      <c r="N260" s="36"/>
      <c r="O260" s="38"/>
      <c r="P260" s="38"/>
      <c r="Q260" s="38"/>
      <c r="R260" s="38"/>
      <c r="S260" s="36"/>
      <c r="T260" s="38"/>
      <c r="U260" s="36"/>
      <c r="V260" s="39"/>
      <c r="W260" s="19"/>
    </row>
    <row r="261" spans="1:23" s="23" customFormat="1" ht="15" outlineLevel="2">
      <c r="A261" s="21"/>
      <c r="B261" s="67" t="s">
        <v>914</v>
      </c>
      <c r="C261" s="68"/>
      <c r="D261" s="68"/>
      <c r="E261" s="40">
        <f>SUBTOTAL(9,E262:E263)</f>
        <v>1</v>
      </c>
      <c r="F261" s="41"/>
      <c r="G261" s="41"/>
      <c r="H261" s="41"/>
      <c r="I261" s="42"/>
      <c r="J261" s="41"/>
      <c r="K261" s="41"/>
      <c r="L261" s="41"/>
      <c r="M261" s="41"/>
      <c r="N261" s="41"/>
      <c r="O261" s="43"/>
      <c r="P261" s="43"/>
      <c r="Q261" s="43"/>
      <c r="R261" s="43"/>
      <c r="S261" s="41"/>
      <c r="T261" s="43"/>
      <c r="U261" s="41"/>
      <c r="V261" s="44"/>
      <c r="W261" s="22"/>
    </row>
    <row r="262" spans="1:23" s="10" customFormat="1" ht="201" customHeight="1">
      <c r="A262" s="8">
        <v>15</v>
      </c>
      <c r="B262" s="52" t="s">
        <v>1353</v>
      </c>
      <c r="C262" s="52" t="s">
        <v>169</v>
      </c>
      <c r="D262" s="52" t="s">
        <v>196</v>
      </c>
      <c r="E262" s="45">
        <v>1</v>
      </c>
      <c r="F262" s="46">
        <v>410</v>
      </c>
      <c r="G262" s="47" t="s">
        <v>626</v>
      </c>
      <c r="H262" s="47" t="s">
        <v>626</v>
      </c>
      <c r="I262" s="48">
        <v>700015400038</v>
      </c>
      <c r="J262" s="49" t="s">
        <v>633</v>
      </c>
      <c r="K262" s="49" t="s">
        <v>477</v>
      </c>
      <c r="L262" s="49" t="s">
        <v>710</v>
      </c>
      <c r="M262" s="49" t="s">
        <v>425</v>
      </c>
      <c r="N262" s="49" t="s">
        <v>235</v>
      </c>
      <c r="O262" s="50">
        <v>11160491.77</v>
      </c>
      <c r="P262" s="50">
        <v>251544992.47</v>
      </c>
      <c r="Q262" s="50">
        <v>5016121</v>
      </c>
      <c r="R262" s="50">
        <v>91256592.67</v>
      </c>
      <c r="S262" s="51" t="s">
        <v>1796</v>
      </c>
      <c r="T262" s="50">
        <v>176465012.57</v>
      </c>
      <c r="U262" s="49" t="s">
        <v>236</v>
      </c>
      <c r="V262" s="47" t="s">
        <v>1797</v>
      </c>
      <c r="W262" s="9">
        <f>IF(OR(LEFT(I262)="7",LEFT(I262,1)="8"),VALUE(RIGHT(I262,3)),VALUE(RIGHT(I262,4)))</f>
        <v>38</v>
      </c>
    </row>
    <row r="263" spans="1:23" s="17" customFormat="1" ht="38.25" customHeight="1" outlineLevel="3">
      <c r="A263" s="15"/>
      <c r="B263" s="71" t="s">
        <v>634</v>
      </c>
      <c r="C263" s="72"/>
      <c r="D263" s="72"/>
      <c r="E263" s="29">
        <f>SUBTOTAL(9,E266:E280)</f>
        <v>9</v>
      </c>
      <c r="F263" s="30"/>
      <c r="G263" s="30"/>
      <c r="H263" s="30"/>
      <c r="I263" s="31"/>
      <c r="J263" s="30"/>
      <c r="K263" s="30"/>
      <c r="L263" s="30"/>
      <c r="M263" s="30"/>
      <c r="N263" s="30"/>
      <c r="O263" s="32"/>
      <c r="P263" s="33"/>
      <c r="Q263" s="33"/>
      <c r="R263" s="33"/>
      <c r="S263" s="30"/>
      <c r="T263" s="33"/>
      <c r="U263" s="30"/>
      <c r="V263" s="34"/>
      <c r="W263" s="16"/>
    </row>
    <row r="264" spans="1:23" s="20" customFormat="1" ht="15" outlineLevel="1">
      <c r="A264" s="18"/>
      <c r="B264" s="69" t="s">
        <v>689</v>
      </c>
      <c r="C264" s="70" t="s">
        <v>687</v>
      </c>
      <c r="D264" s="70"/>
      <c r="E264" s="35">
        <f>SUBTOTAL(9,E265:E273)</f>
        <v>6</v>
      </c>
      <c r="F264" s="36"/>
      <c r="G264" s="36"/>
      <c r="H264" s="36"/>
      <c r="I264" s="37"/>
      <c r="J264" s="36"/>
      <c r="K264" s="36"/>
      <c r="L264" s="36"/>
      <c r="M264" s="36"/>
      <c r="N264" s="36"/>
      <c r="O264" s="38"/>
      <c r="P264" s="38"/>
      <c r="Q264" s="38"/>
      <c r="R264" s="38"/>
      <c r="S264" s="36"/>
      <c r="T264" s="38"/>
      <c r="U264" s="36"/>
      <c r="V264" s="39"/>
      <c r="W264" s="19"/>
    </row>
    <row r="265" spans="1:23" s="23" customFormat="1" ht="15" outlineLevel="2">
      <c r="A265" s="21"/>
      <c r="B265" s="67" t="s">
        <v>914</v>
      </c>
      <c r="C265" s="68"/>
      <c r="D265" s="68"/>
      <c r="E265" s="40">
        <f>SUBTOTAL(9,E266:E268)</f>
        <v>3</v>
      </c>
      <c r="F265" s="41"/>
      <c r="G265" s="41"/>
      <c r="H265" s="41"/>
      <c r="I265" s="42"/>
      <c r="J265" s="41"/>
      <c r="K265" s="41"/>
      <c r="L265" s="41"/>
      <c r="M265" s="41"/>
      <c r="N265" s="41"/>
      <c r="O265" s="43"/>
      <c r="P265" s="43"/>
      <c r="Q265" s="43"/>
      <c r="R265" s="43"/>
      <c r="S265" s="41"/>
      <c r="T265" s="43"/>
      <c r="U265" s="41"/>
      <c r="V265" s="44"/>
      <c r="W265" s="22"/>
    </row>
    <row r="266" spans="1:23" s="10" customFormat="1" ht="226.5" customHeight="1">
      <c r="A266" s="8">
        <v>16</v>
      </c>
      <c r="B266" s="52" t="s">
        <v>634</v>
      </c>
      <c r="C266" s="52" t="s">
        <v>102</v>
      </c>
      <c r="D266" s="52" t="s">
        <v>196</v>
      </c>
      <c r="E266" s="45">
        <v>1</v>
      </c>
      <c r="F266" s="46">
        <v>400</v>
      </c>
      <c r="G266" s="47" t="s">
        <v>1195</v>
      </c>
      <c r="H266" s="47" t="s">
        <v>524</v>
      </c>
      <c r="I266" s="48">
        <v>20121640001564</v>
      </c>
      <c r="J266" s="49" t="s">
        <v>1196</v>
      </c>
      <c r="K266" s="49" t="s">
        <v>1197</v>
      </c>
      <c r="L266" s="49" t="s">
        <v>233</v>
      </c>
      <c r="M266" s="49" t="s">
        <v>234</v>
      </c>
      <c r="N266" s="49" t="s">
        <v>675</v>
      </c>
      <c r="O266" s="50">
        <v>57258374.24</v>
      </c>
      <c r="P266" s="50">
        <v>-19140</v>
      </c>
      <c r="Q266" s="50">
        <v>1614170.79</v>
      </c>
      <c r="R266" s="50">
        <v>29674620.2</v>
      </c>
      <c r="S266" s="51" t="s">
        <v>1798</v>
      </c>
      <c r="T266" s="50">
        <v>29178784.83</v>
      </c>
      <c r="U266" s="49" t="s">
        <v>236</v>
      </c>
      <c r="V266" s="47" t="s">
        <v>1403</v>
      </c>
      <c r="W266" s="9">
        <f>IF(OR(LEFT(I266)="7",LEFT(I266,1)="8"),VALUE(RIGHT(I266,3)),VALUE(RIGHT(I266,4)))</f>
        <v>1564</v>
      </c>
    </row>
    <row r="267" spans="1:23" s="10" customFormat="1" ht="276" customHeight="1">
      <c r="A267" s="8">
        <v>16</v>
      </c>
      <c r="B267" s="52" t="s">
        <v>634</v>
      </c>
      <c r="C267" s="52" t="s">
        <v>102</v>
      </c>
      <c r="D267" s="52" t="s">
        <v>196</v>
      </c>
      <c r="E267" s="45">
        <v>1</v>
      </c>
      <c r="F267" s="46">
        <v>715</v>
      </c>
      <c r="G267" s="47" t="s">
        <v>1354</v>
      </c>
      <c r="H267" s="47" t="s">
        <v>524</v>
      </c>
      <c r="I267" s="48" t="s">
        <v>684</v>
      </c>
      <c r="J267" s="49" t="s">
        <v>1430</v>
      </c>
      <c r="K267" s="49" t="s">
        <v>1384</v>
      </c>
      <c r="L267" s="49" t="s">
        <v>233</v>
      </c>
      <c r="M267" s="49" t="s">
        <v>682</v>
      </c>
      <c r="N267" s="49" t="s">
        <v>235</v>
      </c>
      <c r="O267" s="50">
        <v>91768490.52</v>
      </c>
      <c r="P267" s="50">
        <v>47736755.93</v>
      </c>
      <c r="Q267" s="50">
        <v>4620449.15</v>
      </c>
      <c r="R267" s="50">
        <v>23921432.92</v>
      </c>
      <c r="S267" s="51" t="s">
        <v>1799</v>
      </c>
      <c r="T267" s="50">
        <v>120204262.68</v>
      </c>
      <c r="U267" s="49" t="s">
        <v>236</v>
      </c>
      <c r="V267" s="47" t="s">
        <v>1553</v>
      </c>
      <c r="W267" s="9">
        <f>IF(OR(LEFT(I267)="7",LEFT(I267,1)="8"),VALUE(RIGHT(I267,3)),VALUE(RIGHT(I267,4)))</f>
        <v>48</v>
      </c>
    </row>
    <row r="268" spans="1:23" s="10" customFormat="1" ht="272.25" customHeight="1">
      <c r="A268" s="8">
        <v>16</v>
      </c>
      <c r="B268" s="52" t="s">
        <v>634</v>
      </c>
      <c r="C268" s="52" t="s">
        <v>102</v>
      </c>
      <c r="D268" s="52" t="s">
        <v>196</v>
      </c>
      <c r="E268" s="45">
        <v>1</v>
      </c>
      <c r="F268" s="46" t="s">
        <v>1143</v>
      </c>
      <c r="G268" s="47" t="s">
        <v>1144</v>
      </c>
      <c r="H268" s="47" t="s">
        <v>1144</v>
      </c>
      <c r="I268" s="48" t="s">
        <v>1145</v>
      </c>
      <c r="J268" s="49" t="s">
        <v>1146</v>
      </c>
      <c r="K268" s="49" t="s">
        <v>1147</v>
      </c>
      <c r="L268" s="49" t="s">
        <v>710</v>
      </c>
      <c r="M268" s="49" t="s">
        <v>253</v>
      </c>
      <c r="N268" s="49" t="s">
        <v>235</v>
      </c>
      <c r="O268" s="50">
        <v>10710357.84</v>
      </c>
      <c r="P268" s="50">
        <v>17227858.13</v>
      </c>
      <c r="Q268" s="50">
        <v>376723.15</v>
      </c>
      <c r="R268" s="50">
        <v>20270485.53</v>
      </c>
      <c r="S268" s="51" t="s">
        <v>1800</v>
      </c>
      <c r="T268" s="50">
        <v>8044453.59</v>
      </c>
      <c r="U268" s="49" t="s">
        <v>236</v>
      </c>
      <c r="V268" s="47" t="s">
        <v>1801</v>
      </c>
      <c r="W268" s="9">
        <f>IF(OR(LEFT(I268)="7",LEFT(I268,1)="8"),VALUE(RIGHT(I268,3)),VALUE(RIGHT(I268,4)))</f>
        <v>1554</v>
      </c>
    </row>
    <row r="269" spans="1:23" s="23" customFormat="1" ht="15" outlineLevel="2">
      <c r="A269" s="21"/>
      <c r="B269" s="67" t="s">
        <v>283</v>
      </c>
      <c r="C269" s="68"/>
      <c r="D269" s="68"/>
      <c r="E269" s="40">
        <f>SUBTOTAL(9,E270)</f>
        <v>1</v>
      </c>
      <c r="F269" s="41"/>
      <c r="G269" s="41"/>
      <c r="H269" s="41"/>
      <c r="I269" s="42"/>
      <c r="J269" s="41"/>
      <c r="K269" s="41"/>
      <c r="L269" s="41"/>
      <c r="M269" s="41"/>
      <c r="N269" s="41"/>
      <c r="O269" s="43"/>
      <c r="P269" s="43"/>
      <c r="Q269" s="43"/>
      <c r="R269" s="43"/>
      <c r="S269" s="41"/>
      <c r="T269" s="43"/>
      <c r="U269" s="41"/>
      <c r="V269" s="44"/>
      <c r="W269" s="22"/>
    </row>
    <row r="270" spans="1:23" s="10" customFormat="1" ht="142.5" customHeight="1">
      <c r="A270" s="8">
        <v>16</v>
      </c>
      <c r="B270" s="52" t="s">
        <v>634</v>
      </c>
      <c r="C270" s="52" t="s">
        <v>102</v>
      </c>
      <c r="D270" s="52" t="s">
        <v>534</v>
      </c>
      <c r="E270" s="45">
        <v>1</v>
      </c>
      <c r="F270" s="46" t="s">
        <v>428</v>
      </c>
      <c r="G270" s="47" t="s">
        <v>540</v>
      </c>
      <c r="H270" s="47" t="s">
        <v>804</v>
      </c>
      <c r="I270" s="48" t="s">
        <v>805</v>
      </c>
      <c r="J270" s="49" t="s">
        <v>908</v>
      </c>
      <c r="K270" s="49" t="s">
        <v>1164</v>
      </c>
      <c r="L270" s="49" t="s">
        <v>233</v>
      </c>
      <c r="M270" s="49" t="s">
        <v>682</v>
      </c>
      <c r="N270" s="49" t="s">
        <v>670</v>
      </c>
      <c r="O270" s="50">
        <v>4462941651.17</v>
      </c>
      <c r="P270" s="50">
        <v>4151740132.05</v>
      </c>
      <c r="Q270" s="50">
        <v>183862712.02</v>
      </c>
      <c r="R270" s="50">
        <v>3765467020.7</v>
      </c>
      <c r="S270" s="51" t="s">
        <v>1516</v>
      </c>
      <c r="T270" s="50">
        <v>5033077474.54</v>
      </c>
      <c r="U270" s="49" t="s">
        <v>236</v>
      </c>
      <c r="V270" s="47" t="s">
        <v>1385</v>
      </c>
      <c r="W270" s="9">
        <f>IF(OR(LEFT(I270)="7",LEFT(I270,1)="8"),VALUE(RIGHT(I270,3)),VALUE(RIGHT(I270,4)))</f>
        <v>68</v>
      </c>
    </row>
    <row r="271" spans="1:23" s="23" customFormat="1" ht="15" outlineLevel="2">
      <c r="A271" s="21"/>
      <c r="B271" s="67" t="s">
        <v>285</v>
      </c>
      <c r="C271" s="68"/>
      <c r="D271" s="68"/>
      <c r="E271" s="40">
        <f>SUBTOTAL(9,E272:E273)</f>
        <v>2</v>
      </c>
      <c r="F271" s="41"/>
      <c r="G271" s="41"/>
      <c r="H271" s="41"/>
      <c r="I271" s="42"/>
      <c r="J271" s="41"/>
      <c r="K271" s="41"/>
      <c r="L271" s="41"/>
      <c r="M271" s="41"/>
      <c r="N271" s="41"/>
      <c r="O271" s="43"/>
      <c r="P271" s="43"/>
      <c r="Q271" s="43"/>
      <c r="R271" s="43"/>
      <c r="S271" s="41"/>
      <c r="T271" s="43"/>
      <c r="U271" s="41"/>
      <c r="V271" s="44"/>
      <c r="W271" s="22"/>
    </row>
    <row r="272" spans="1:23" s="10" customFormat="1" ht="190.5" customHeight="1">
      <c r="A272" s="8">
        <v>16</v>
      </c>
      <c r="B272" s="52" t="s">
        <v>634</v>
      </c>
      <c r="C272" s="52" t="s">
        <v>102</v>
      </c>
      <c r="D272" s="52" t="s">
        <v>802</v>
      </c>
      <c r="E272" s="45">
        <v>1</v>
      </c>
      <c r="F272" s="46">
        <v>100</v>
      </c>
      <c r="G272" s="47" t="s">
        <v>940</v>
      </c>
      <c r="H272" s="47" t="s">
        <v>970</v>
      </c>
      <c r="I272" s="48" t="s">
        <v>809</v>
      </c>
      <c r="J272" s="49" t="s">
        <v>810</v>
      </c>
      <c r="K272" s="49" t="s">
        <v>496</v>
      </c>
      <c r="L272" s="49" t="s">
        <v>233</v>
      </c>
      <c r="M272" s="49" t="s">
        <v>234</v>
      </c>
      <c r="N272" s="49" t="s">
        <v>235</v>
      </c>
      <c r="O272" s="50">
        <v>202400159.14</v>
      </c>
      <c r="P272" s="50">
        <v>276513687.21</v>
      </c>
      <c r="Q272" s="50">
        <v>17420998.11</v>
      </c>
      <c r="R272" s="50">
        <v>360928175.63</v>
      </c>
      <c r="S272" s="51" t="s">
        <v>1404</v>
      </c>
      <c r="T272" s="50">
        <v>135406668.83</v>
      </c>
      <c r="U272" s="49" t="s">
        <v>236</v>
      </c>
      <c r="V272" s="47" t="s">
        <v>1802</v>
      </c>
      <c r="W272" s="9">
        <f>IF(OR(LEFT(I272)="7",LEFT(I272,1)="8"),VALUE(RIGHT(I272,3)),VALUE(RIGHT(I272,4)))</f>
        <v>144</v>
      </c>
    </row>
    <row r="273" spans="1:23" s="10" customFormat="1" ht="210.75" customHeight="1">
      <c r="A273" s="8">
        <v>16</v>
      </c>
      <c r="B273" s="52" t="s">
        <v>634</v>
      </c>
      <c r="C273" s="52" t="s">
        <v>102</v>
      </c>
      <c r="D273" s="52" t="s">
        <v>802</v>
      </c>
      <c r="E273" s="45">
        <v>1</v>
      </c>
      <c r="F273" s="46" t="s">
        <v>941</v>
      </c>
      <c r="G273" s="47" t="s">
        <v>942</v>
      </c>
      <c r="H273" s="47" t="s">
        <v>604</v>
      </c>
      <c r="I273" s="48">
        <v>20061651101444</v>
      </c>
      <c r="J273" s="49" t="s">
        <v>383</v>
      </c>
      <c r="K273" s="49" t="s">
        <v>1017</v>
      </c>
      <c r="L273" s="49" t="s">
        <v>536</v>
      </c>
      <c r="M273" s="49" t="s">
        <v>1198</v>
      </c>
      <c r="N273" s="49" t="s">
        <v>675</v>
      </c>
      <c r="O273" s="50">
        <v>404043.54</v>
      </c>
      <c r="P273" s="50">
        <v>0</v>
      </c>
      <c r="Q273" s="50">
        <v>12294.79</v>
      </c>
      <c r="R273" s="50">
        <v>0</v>
      </c>
      <c r="S273" s="51" t="s">
        <v>1601</v>
      </c>
      <c r="T273" s="50">
        <v>416338.33</v>
      </c>
      <c r="U273" s="49" t="s">
        <v>236</v>
      </c>
      <c r="V273" s="47" t="s">
        <v>1199</v>
      </c>
      <c r="W273" s="9">
        <f>IF(OR(LEFT(I273)="7",LEFT(I273,1)="8"),VALUE(RIGHT(I273,3)),VALUE(RIGHT(I273,4)))</f>
        <v>1444</v>
      </c>
    </row>
    <row r="274" spans="1:23" s="20" customFormat="1" ht="15" outlineLevel="1">
      <c r="A274" s="18"/>
      <c r="B274" s="69" t="s">
        <v>284</v>
      </c>
      <c r="C274" s="70"/>
      <c r="D274" s="70"/>
      <c r="E274" s="35">
        <f>SUBTOTAL(9,E276:E277)</f>
        <v>2</v>
      </c>
      <c r="F274" s="36"/>
      <c r="G274" s="36"/>
      <c r="H274" s="36"/>
      <c r="I274" s="37"/>
      <c r="J274" s="36"/>
      <c r="K274" s="36"/>
      <c r="L274" s="36"/>
      <c r="M274" s="36"/>
      <c r="N274" s="36"/>
      <c r="O274" s="38"/>
      <c r="P274" s="38"/>
      <c r="Q274" s="38"/>
      <c r="R274" s="38"/>
      <c r="S274" s="36"/>
      <c r="T274" s="38"/>
      <c r="U274" s="36"/>
      <c r="V274" s="39"/>
      <c r="W274" s="19"/>
    </row>
    <row r="275" spans="1:23" s="23" customFormat="1" ht="15" outlineLevel="2">
      <c r="A275" s="21"/>
      <c r="B275" s="67" t="s">
        <v>282</v>
      </c>
      <c r="C275" s="68"/>
      <c r="D275" s="68"/>
      <c r="E275" s="40">
        <f>SUBTOTAL(9,E276:E277)</f>
        <v>2</v>
      </c>
      <c r="F275" s="41"/>
      <c r="G275" s="41"/>
      <c r="H275" s="41"/>
      <c r="I275" s="42"/>
      <c r="J275" s="41"/>
      <c r="K275" s="41"/>
      <c r="L275" s="41"/>
      <c r="M275" s="41"/>
      <c r="N275" s="41"/>
      <c r="O275" s="43"/>
      <c r="P275" s="43"/>
      <c r="Q275" s="43"/>
      <c r="R275" s="43"/>
      <c r="S275" s="41"/>
      <c r="T275" s="43"/>
      <c r="U275" s="41"/>
      <c r="V275" s="44"/>
      <c r="W275" s="22"/>
    </row>
    <row r="276" spans="1:23" s="10" customFormat="1" ht="294.75" customHeight="1">
      <c r="A276" s="8">
        <v>16</v>
      </c>
      <c r="B276" s="52" t="s">
        <v>634</v>
      </c>
      <c r="C276" s="52" t="s">
        <v>67</v>
      </c>
      <c r="D276" s="52" t="s">
        <v>196</v>
      </c>
      <c r="E276" s="45">
        <v>1</v>
      </c>
      <c r="F276" s="46">
        <v>710</v>
      </c>
      <c r="G276" s="47" t="s">
        <v>1471</v>
      </c>
      <c r="H276" s="47" t="s">
        <v>1471</v>
      </c>
      <c r="I276" s="48" t="s">
        <v>1472</v>
      </c>
      <c r="J276" s="49" t="s">
        <v>1473</v>
      </c>
      <c r="K276" s="49" t="s">
        <v>1474</v>
      </c>
      <c r="L276" s="49" t="s">
        <v>233</v>
      </c>
      <c r="M276" s="49" t="s">
        <v>393</v>
      </c>
      <c r="N276" s="49" t="s">
        <v>235</v>
      </c>
      <c r="O276" s="50">
        <v>141133898.81</v>
      </c>
      <c r="P276" s="50">
        <v>0</v>
      </c>
      <c r="Q276" s="50">
        <v>5995870.24</v>
      </c>
      <c r="R276" s="50">
        <v>4830276.37</v>
      </c>
      <c r="S276" s="51" t="s">
        <v>1803</v>
      </c>
      <c r="T276" s="50">
        <v>142299492.68</v>
      </c>
      <c r="U276" s="49" t="s">
        <v>236</v>
      </c>
      <c r="V276" s="47" t="s">
        <v>1804</v>
      </c>
      <c r="W276" s="9">
        <f>IF(OR(LEFT(I276)="7",LEFT(I276,1)="8"),VALUE(RIGHT(I276,3)),VALUE(RIGHT(I276,4)))</f>
        <v>358</v>
      </c>
    </row>
    <row r="277" spans="1:23" s="10" customFormat="1" ht="206.25" customHeight="1">
      <c r="A277" s="8">
        <v>16</v>
      </c>
      <c r="B277" s="52" t="s">
        <v>634</v>
      </c>
      <c r="C277" s="52" t="s">
        <v>67</v>
      </c>
      <c r="D277" s="52" t="s">
        <v>196</v>
      </c>
      <c r="E277" s="45">
        <v>1</v>
      </c>
      <c r="F277" s="46" t="s">
        <v>428</v>
      </c>
      <c r="G277" s="47" t="s">
        <v>540</v>
      </c>
      <c r="H277" s="47" t="s">
        <v>540</v>
      </c>
      <c r="I277" s="48" t="s">
        <v>1475</v>
      </c>
      <c r="J277" s="49" t="s">
        <v>1476</v>
      </c>
      <c r="K277" s="49" t="s">
        <v>1477</v>
      </c>
      <c r="L277" s="49" t="s">
        <v>233</v>
      </c>
      <c r="M277" s="49" t="s">
        <v>393</v>
      </c>
      <c r="N277" s="49" t="s">
        <v>670</v>
      </c>
      <c r="O277" s="50">
        <v>2868607210.73</v>
      </c>
      <c r="P277" s="50">
        <v>2555703446.59</v>
      </c>
      <c r="Q277" s="50">
        <v>93995551.89</v>
      </c>
      <c r="R277" s="50">
        <v>2505581074.26</v>
      </c>
      <c r="S277" s="51" t="s">
        <v>1478</v>
      </c>
      <c r="T277" s="50">
        <v>3012725134.95</v>
      </c>
      <c r="U277" s="49" t="s">
        <v>236</v>
      </c>
      <c r="V277" s="47" t="s">
        <v>1554</v>
      </c>
      <c r="W277" s="9">
        <f>IF(OR(LEFT(I277)="7",LEFT(I277,1)="8"),VALUE(RIGHT(I277,3)),VALUE(RIGHT(I277,4)))</f>
        <v>1512</v>
      </c>
    </row>
    <row r="278" spans="1:23" s="20" customFormat="1" ht="15" outlineLevel="1">
      <c r="A278" s="18"/>
      <c r="B278" s="69" t="s">
        <v>69</v>
      </c>
      <c r="C278" s="70"/>
      <c r="D278" s="70"/>
      <c r="E278" s="35">
        <f>SUBTOTAL(9,E280)</f>
        <v>1</v>
      </c>
      <c r="F278" s="36"/>
      <c r="G278" s="36"/>
      <c r="H278" s="36"/>
      <c r="I278" s="37"/>
      <c r="J278" s="36"/>
      <c r="K278" s="36"/>
      <c r="L278" s="36"/>
      <c r="M278" s="36"/>
      <c r="N278" s="36"/>
      <c r="O278" s="38"/>
      <c r="P278" s="38"/>
      <c r="Q278" s="38"/>
      <c r="R278" s="38"/>
      <c r="S278" s="36"/>
      <c r="T278" s="38"/>
      <c r="U278" s="36"/>
      <c r="V278" s="39"/>
      <c r="W278" s="19"/>
    </row>
    <row r="279" spans="1:23" s="23" customFormat="1" ht="15" outlineLevel="2">
      <c r="A279" s="21"/>
      <c r="B279" s="67" t="s">
        <v>20</v>
      </c>
      <c r="C279" s="68"/>
      <c r="D279" s="68"/>
      <c r="E279" s="40">
        <f>SUBTOTAL(9,E280)</f>
        <v>1</v>
      </c>
      <c r="F279" s="41"/>
      <c r="G279" s="41"/>
      <c r="H279" s="41"/>
      <c r="I279" s="42"/>
      <c r="J279" s="41"/>
      <c r="K279" s="41"/>
      <c r="L279" s="41"/>
      <c r="M279" s="41"/>
      <c r="N279" s="41"/>
      <c r="O279" s="43"/>
      <c r="P279" s="43"/>
      <c r="Q279" s="43"/>
      <c r="R279" s="43"/>
      <c r="S279" s="41"/>
      <c r="T279" s="43"/>
      <c r="U279" s="41"/>
      <c r="V279" s="44"/>
      <c r="W279" s="22"/>
    </row>
    <row r="280" spans="1:23" s="10" customFormat="1" ht="231" customHeight="1">
      <c r="A280" s="8">
        <v>16</v>
      </c>
      <c r="B280" s="52" t="s">
        <v>634</v>
      </c>
      <c r="C280" s="52" t="s">
        <v>169</v>
      </c>
      <c r="D280" s="52" t="s">
        <v>802</v>
      </c>
      <c r="E280" s="45">
        <v>1</v>
      </c>
      <c r="F280" s="46">
        <v>100</v>
      </c>
      <c r="G280" s="47" t="s">
        <v>940</v>
      </c>
      <c r="H280" s="47" t="s">
        <v>497</v>
      </c>
      <c r="I280" s="48" t="s">
        <v>788</v>
      </c>
      <c r="J280" s="49" t="s">
        <v>912</v>
      </c>
      <c r="K280" s="49" t="s">
        <v>13</v>
      </c>
      <c r="L280" s="49" t="s">
        <v>536</v>
      </c>
      <c r="M280" s="49" t="s">
        <v>1165</v>
      </c>
      <c r="N280" s="49" t="s">
        <v>675</v>
      </c>
      <c r="O280" s="50">
        <v>-5977449</v>
      </c>
      <c r="P280" s="50">
        <v>0</v>
      </c>
      <c r="Q280" s="50">
        <v>5559639</v>
      </c>
      <c r="R280" s="50">
        <v>11432956</v>
      </c>
      <c r="S280" s="51" t="s">
        <v>1805</v>
      </c>
      <c r="T280" s="50">
        <v>-11850766</v>
      </c>
      <c r="U280" s="49" t="s">
        <v>236</v>
      </c>
      <c r="V280" s="47" t="s">
        <v>1405</v>
      </c>
      <c r="W280" s="9">
        <f>IF(OR(LEFT(I280)="7",LEFT(I280,1)="8"),VALUE(RIGHT(I280,3)),VALUE(RIGHT(I280,4)))</f>
        <v>105</v>
      </c>
    </row>
    <row r="281" spans="1:23" s="17" customFormat="1" ht="36.75" customHeight="1" outlineLevel="3">
      <c r="A281" s="15"/>
      <c r="B281" s="71" t="s">
        <v>279</v>
      </c>
      <c r="C281" s="72"/>
      <c r="D281" s="72"/>
      <c r="E281" s="29">
        <f>SUBTOTAL(9,E282:E287)</f>
        <v>4</v>
      </c>
      <c r="F281" s="30"/>
      <c r="G281" s="30"/>
      <c r="H281" s="30"/>
      <c r="I281" s="31"/>
      <c r="J281" s="30"/>
      <c r="K281" s="30"/>
      <c r="L281" s="30"/>
      <c r="M281" s="30"/>
      <c r="N281" s="30"/>
      <c r="O281" s="32"/>
      <c r="P281" s="33"/>
      <c r="Q281" s="33"/>
      <c r="R281" s="33"/>
      <c r="S281" s="30"/>
      <c r="T281" s="33"/>
      <c r="U281" s="30"/>
      <c r="V281" s="34"/>
      <c r="W281" s="16"/>
    </row>
    <row r="282" spans="1:23" s="20" customFormat="1" ht="15" outlineLevel="1">
      <c r="A282" s="18"/>
      <c r="B282" s="69" t="s">
        <v>284</v>
      </c>
      <c r="C282" s="70"/>
      <c r="D282" s="70"/>
      <c r="E282" s="35">
        <f>SUBTOTAL(9,E284:E287)</f>
        <v>4</v>
      </c>
      <c r="F282" s="36"/>
      <c r="G282" s="36"/>
      <c r="H282" s="36"/>
      <c r="I282" s="37"/>
      <c r="J282" s="36"/>
      <c r="K282" s="36"/>
      <c r="L282" s="36"/>
      <c r="M282" s="36"/>
      <c r="N282" s="36"/>
      <c r="O282" s="38"/>
      <c r="P282" s="38"/>
      <c r="Q282" s="38"/>
      <c r="R282" s="38"/>
      <c r="S282" s="36"/>
      <c r="T282" s="38"/>
      <c r="U282" s="36"/>
      <c r="V282" s="39"/>
      <c r="W282" s="19"/>
    </row>
    <row r="283" spans="1:23" s="23" customFormat="1" ht="15" outlineLevel="2">
      <c r="A283" s="21"/>
      <c r="B283" s="67" t="s">
        <v>282</v>
      </c>
      <c r="C283" s="68"/>
      <c r="D283" s="68"/>
      <c r="E283" s="40">
        <f>SUBTOTAL(9,E284:E287)</f>
        <v>4</v>
      </c>
      <c r="F283" s="41"/>
      <c r="G283" s="41"/>
      <c r="H283" s="41"/>
      <c r="I283" s="42"/>
      <c r="J283" s="41"/>
      <c r="K283" s="41"/>
      <c r="L283" s="41"/>
      <c r="M283" s="41"/>
      <c r="N283" s="41"/>
      <c r="O283" s="43"/>
      <c r="P283" s="43"/>
      <c r="Q283" s="43"/>
      <c r="R283" s="43"/>
      <c r="S283" s="41"/>
      <c r="T283" s="43"/>
      <c r="U283" s="41"/>
      <c r="V283" s="44"/>
      <c r="W283" s="22"/>
    </row>
    <row r="284" spans="1:23" s="10" customFormat="1" ht="142.5" customHeight="1">
      <c r="A284" s="8">
        <v>17</v>
      </c>
      <c r="B284" s="52" t="s">
        <v>279</v>
      </c>
      <c r="C284" s="52" t="s">
        <v>67</v>
      </c>
      <c r="D284" s="52" t="s">
        <v>196</v>
      </c>
      <c r="E284" s="45">
        <v>1</v>
      </c>
      <c r="F284" s="46">
        <v>600</v>
      </c>
      <c r="G284" s="47" t="s">
        <v>280</v>
      </c>
      <c r="H284" s="47" t="s">
        <v>279</v>
      </c>
      <c r="I284" s="48">
        <v>20051781001392</v>
      </c>
      <c r="J284" s="49" t="s">
        <v>217</v>
      </c>
      <c r="K284" s="49" t="s">
        <v>828</v>
      </c>
      <c r="L284" s="49" t="s">
        <v>710</v>
      </c>
      <c r="M284" s="49" t="s">
        <v>813</v>
      </c>
      <c r="N284" s="49" t="s">
        <v>675</v>
      </c>
      <c r="O284" s="50">
        <v>4637593.95</v>
      </c>
      <c r="P284" s="50">
        <v>0</v>
      </c>
      <c r="Q284" s="50">
        <v>164925.26</v>
      </c>
      <c r="R284" s="50">
        <v>248076.8</v>
      </c>
      <c r="S284" s="51" t="s">
        <v>1602</v>
      </c>
      <c r="T284" s="50">
        <v>4512154.78</v>
      </c>
      <c r="U284" s="49" t="s">
        <v>683</v>
      </c>
      <c r="V284" s="47" t="s">
        <v>1386</v>
      </c>
      <c r="W284" s="9">
        <f>IF(OR(LEFT(I284)="7",LEFT(I284,1)="8"),VALUE(RIGHT(I284,3)),VALUE(RIGHT(I284,4)))</f>
        <v>1392</v>
      </c>
    </row>
    <row r="285" spans="1:23" s="10" customFormat="1" ht="174" customHeight="1">
      <c r="A285" s="8">
        <v>17</v>
      </c>
      <c r="B285" s="52" t="s">
        <v>279</v>
      </c>
      <c r="C285" s="52" t="s">
        <v>67</v>
      </c>
      <c r="D285" s="52" t="s">
        <v>196</v>
      </c>
      <c r="E285" s="45">
        <v>1</v>
      </c>
      <c r="F285" s="46">
        <v>810</v>
      </c>
      <c r="G285" s="47" t="s">
        <v>1202</v>
      </c>
      <c r="H285" s="47" t="s">
        <v>279</v>
      </c>
      <c r="I285" s="48">
        <v>20081781001481</v>
      </c>
      <c r="J285" s="49" t="s">
        <v>274</v>
      </c>
      <c r="K285" s="49" t="s">
        <v>239</v>
      </c>
      <c r="L285" s="49" t="s">
        <v>233</v>
      </c>
      <c r="M285" s="49" t="s">
        <v>234</v>
      </c>
      <c r="N285" s="49" t="s">
        <v>235</v>
      </c>
      <c r="O285" s="50">
        <v>6581458.28</v>
      </c>
      <c r="P285" s="50">
        <v>0</v>
      </c>
      <c r="Q285" s="50">
        <v>248156.47</v>
      </c>
      <c r="R285" s="50">
        <v>556362.4</v>
      </c>
      <c r="S285" s="51" t="s">
        <v>1431</v>
      </c>
      <c r="T285" s="50">
        <v>6273252.35</v>
      </c>
      <c r="U285" s="49" t="s">
        <v>683</v>
      </c>
      <c r="V285" s="47" t="s">
        <v>1406</v>
      </c>
      <c r="W285" s="9">
        <f>IF(OR(LEFT(I285)="7",LEFT(I285,1)="8"),VALUE(RIGHT(I285,3)),VALUE(RIGHT(I285,4)))</f>
        <v>1481</v>
      </c>
    </row>
    <row r="286" spans="1:23" s="10" customFormat="1" ht="142.5" customHeight="1">
      <c r="A286" s="8">
        <v>17</v>
      </c>
      <c r="B286" s="52" t="s">
        <v>279</v>
      </c>
      <c r="C286" s="52" t="s">
        <v>67</v>
      </c>
      <c r="D286" s="52" t="s">
        <v>196</v>
      </c>
      <c r="E286" s="45">
        <v>1</v>
      </c>
      <c r="F286" s="46">
        <v>810</v>
      </c>
      <c r="G286" s="47" t="s">
        <v>1202</v>
      </c>
      <c r="H286" s="47" t="s">
        <v>279</v>
      </c>
      <c r="I286" s="48">
        <v>20091781001514</v>
      </c>
      <c r="J286" s="49" t="s">
        <v>934</v>
      </c>
      <c r="K286" s="49" t="s">
        <v>1018</v>
      </c>
      <c r="L286" s="49" t="s">
        <v>233</v>
      </c>
      <c r="M286" s="49" t="s">
        <v>234</v>
      </c>
      <c r="N286" s="49" t="s">
        <v>235</v>
      </c>
      <c r="O286" s="50">
        <v>342420339.51</v>
      </c>
      <c r="P286" s="50">
        <v>3300</v>
      </c>
      <c r="Q286" s="50">
        <v>11661005.44</v>
      </c>
      <c r="R286" s="50">
        <v>37175174.67</v>
      </c>
      <c r="S286" s="51" t="s">
        <v>1806</v>
      </c>
      <c r="T286" s="50">
        <v>316909470.28</v>
      </c>
      <c r="U286" s="49" t="s">
        <v>683</v>
      </c>
      <c r="V286" s="47" t="s">
        <v>1051</v>
      </c>
      <c r="W286" s="9">
        <f>IF(OR(LEFT(I286)="7",LEFT(I286,1)="8"),VALUE(RIGHT(I286,3)),VALUE(RIGHT(I286,4)))</f>
        <v>1514</v>
      </c>
    </row>
    <row r="287" spans="1:23" s="10" customFormat="1" ht="142.5" customHeight="1">
      <c r="A287" s="8">
        <v>17</v>
      </c>
      <c r="B287" s="52" t="s">
        <v>279</v>
      </c>
      <c r="C287" s="52" t="s">
        <v>67</v>
      </c>
      <c r="D287" s="52" t="s">
        <v>196</v>
      </c>
      <c r="E287" s="45">
        <v>1</v>
      </c>
      <c r="F287" s="46" t="s">
        <v>281</v>
      </c>
      <c r="G287" s="47" t="s">
        <v>287</v>
      </c>
      <c r="H287" s="47" t="s">
        <v>287</v>
      </c>
      <c r="I287" s="48" t="s">
        <v>288</v>
      </c>
      <c r="J287" s="49" t="s">
        <v>289</v>
      </c>
      <c r="K287" s="49" t="s">
        <v>240</v>
      </c>
      <c r="L287" s="49" t="s">
        <v>710</v>
      </c>
      <c r="M287" s="49" t="s">
        <v>535</v>
      </c>
      <c r="N287" s="49" t="s">
        <v>801</v>
      </c>
      <c r="O287" s="50">
        <v>580817.35</v>
      </c>
      <c r="P287" s="50">
        <v>1077080.45</v>
      </c>
      <c r="Q287" s="50">
        <v>8371.76</v>
      </c>
      <c r="R287" s="50">
        <v>1229567.82</v>
      </c>
      <c r="S287" s="51" t="s">
        <v>1807</v>
      </c>
      <c r="T287" s="50">
        <v>436701.74</v>
      </c>
      <c r="U287" s="49" t="s">
        <v>236</v>
      </c>
      <c r="V287" s="47" t="s">
        <v>1808</v>
      </c>
      <c r="W287" s="9">
        <f>IF(OR(LEFT(I287)="7",LEFT(I287,1)="8"),VALUE(RIGHT(I287,3)),VALUE(RIGHT(I287,4)))</f>
        <v>1298</v>
      </c>
    </row>
    <row r="288" spans="1:23" s="17" customFormat="1" ht="24.75" customHeight="1" outlineLevel="3">
      <c r="A288" s="15"/>
      <c r="B288" s="71" t="s">
        <v>290</v>
      </c>
      <c r="C288" s="72"/>
      <c r="D288" s="72"/>
      <c r="E288" s="29">
        <f>SUBTOTAL(9,E291:E312)</f>
        <v>19</v>
      </c>
      <c r="F288" s="30"/>
      <c r="G288" s="30"/>
      <c r="H288" s="30"/>
      <c r="I288" s="31"/>
      <c r="J288" s="30"/>
      <c r="K288" s="30"/>
      <c r="L288" s="30"/>
      <c r="M288" s="30"/>
      <c r="N288" s="30"/>
      <c r="O288" s="32"/>
      <c r="P288" s="33"/>
      <c r="Q288" s="33"/>
      <c r="R288" s="33"/>
      <c r="S288" s="30"/>
      <c r="T288" s="33"/>
      <c r="U288" s="30"/>
      <c r="V288" s="34"/>
      <c r="W288" s="16"/>
    </row>
    <row r="289" spans="1:23" s="20" customFormat="1" ht="15" outlineLevel="1">
      <c r="A289" s="18"/>
      <c r="B289" s="69" t="s">
        <v>689</v>
      </c>
      <c r="C289" s="70" t="s">
        <v>687</v>
      </c>
      <c r="D289" s="70"/>
      <c r="E289" s="35">
        <f>SUBTOTAL(9,E291:E309)</f>
        <v>18</v>
      </c>
      <c r="F289" s="36"/>
      <c r="G289" s="36"/>
      <c r="H289" s="36"/>
      <c r="I289" s="37"/>
      <c r="J289" s="36"/>
      <c r="K289" s="36"/>
      <c r="L289" s="36"/>
      <c r="M289" s="36"/>
      <c r="N289" s="36"/>
      <c r="O289" s="38"/>
      <c r="P289" s="38"/>
      <c r="Q289" s="38"/>
      <c r="R289" s="38"/>
      <c r="S289" s="36"/>
      <c r="T289" s="38"/>
      <c r="U289" s="36"/>
      <c r="V289" s="39"/>
      <c r="W289" s="19"/>
    </row>
    <row r="290" spans="1:23" s="23" customFormat="1" ht="15" outlineLevel="2">
      <c r="A290" s="21"/>
      <c r="B290" s="67" t="s">
        <v>282</v>
      </c>
      <c r="C290" s="68"/>
      <c r="D290" s="68"/>
      <c r="E290" s="40">
        <f>SUBTOTAL(9,E291:E306)</f>
        <v>16</v>
      </c>
      <c r="F290" s="41"/>
      <c r="G290" s="41"/>
      <c r="H290" s="41"/>
      <c r="I290" s="42"/>
      <c r="J290" s="41"/>
      <c r="K290" s="41"/>
      <c r="L290" s="41"/>
      <c r="M290" s="41"/>
      <c r="N290" s="41"/>
      <c r="O290" s="43"/>
      <c r="P290" s="43"/>
      <c r="Q290" s="43"/>
      <c r="R290" s="43"/>
      <c r="S290" s="41"/>
      <c r="T290" s="43"/>
      <c r="U290" s="41"/>
      <c r="V290" s="44"/>
      <c r="W290" s="22"/>
    </row>
    <row r="291" spans="1:23" s="10" customFormat="1" ht="276" customHeight="1">
      <c r="A291" s="8">
        <v>18</v>
      </c>
      <c r="B291" s="52" t="s">
        <v>290</v>
      </c>
      <c r="C291" s="52" t="s">
        <v>102</v>
      </c>
      <c r="D291" s="52" t="s">
        <v>196</v>
      </c>
      <c r="E291" s="45">
        <v>1</v>
      </c>
      <c r="F291" s="46">
        <v>211</v>
      </c>
      <c r="G291" s="47" t="s">
        <v>935</v>
      </c>
      <c r="H291" s="47" t="s">
        <v>524</v>
      </c>
      <c r="I291" s="48">
        <v>20101821101520</v>
      </c>
      <c r="J291" s="49" t="s">
        <v>936</v>
      </c>
      <c r="K291" s="49" t="s">
        <v>933</v>
      </c>
      <c r="L291" s="49" t="s">
        <v>233</v>
      </c>
      <c r="M291" s="49" t="s">
        <v>682</v>
      </c>
      <c r="N291" s="49" t="s">
        <v>235</v>
      </c>
      <c r="O291" s="50">
        <v>746302033.93</v>
      </c>
      <c r="P291" s="50">
        <v>473948061.02</v>
      </c>
      <c r="Q291" s="50">
        <v>33954743.06</v>
      </c>
      <c r="R291" s="50">
        <v>392057080.64</v>
      </c>
      <c r="S291" s="51" t="s">
        <v>1809</v>
      </c>
      <c r="T291" s="50">
        <v>862147757.37</v>
      </c>
      <c r="U291" s="49" t="s">
        <v>683</v>
      </c>
      <c r="V291" s="47" t="s">
        <v>1810</v>
      </c>
      <c r="W291" s="9">
        <f aca="true" t="shared" si="8" ref="W291:W306">IF(OR(LEFT(I291)="7",LEFT(I291,1)="8"),VALUE(RIGHT(I291,3)),VALUE(RIGHT(I291,4)))</f>
        <v>1520</v>
      </c>
    </row>
    <row r="292" spans="1:23" s="10" customFormat="1" ht="167.25" customHeight="1">
      <c r="A292" s="8">
        <v>18</v>
      </c>
      <c r="B292" s="52" t="s">
        <v>290</v>
      </c>
      <c r="C292" s="52" t="s">
        <v>102</v>
      </c>
      <c r="D292" s="52" t="s">
        <v>196</v>
      </c>
      <c r="E292" s="45">
        <v>1</v>
      </c>
      <c r="F292" s="46">
        <v>314</v>
      </c>
      <c r="G292" s="47" t="s">
        <v>1555</v>
      </c>
      <c r="H292" s="47" t="s">
        <v>524</v>
      </c>
      <c r="I292" s="48">
        <v>20141831401582</v>
      </c>
      <c r="J292" s="49" t="s">
        <v>1355</v>
      </c>
      <c r="K292" s="49" t="s">
        <v>1356</v>
      </c>
      <c r="L292" s="49" t="s">
        <v>233</v>
      </c>
      <c r="M292" s="49" t="s">
        <v>682</v>
      </c>
      <c r="N292" s="49" t="s">
        <v>235</v>
      </c>
      <c r="O292" s="50">
        <v>7595901.01</v>
      </c>
      <c r="P292" s="50">
        <v>698370000</v>
      </c>
      <c r="Q292" s="50">
        <v>1344476.45</v>
      </c>
      <c r="R292" s="50">
        <v>2670863.33</v>
      </c>
      <c r="S292" s="51" t="s">
        <v>1811</v>
      </c>
      <c r="T292" s="50">
        <v>704639514.13</v>
      </c>
      <c r="U292" s="49" t="s">
        <v>683</v>
      </c>
      <c r="V292" s="47" t="s">
        <v>1812</v>
      </c>
      <c r="W292" s="9">
        <f t="shared" si="8"/>
        <v>1582</v>
      </c>
    </row>
    <row r="293" spans="1:23" s="10" customFormat="1" ht="236.25" customHeight="1">
      <c r="A293" s="8">
        <v>18</v>
      </c>
      <c r="B293" s="52" t="s">
        <v>290</v>
      </c>
      <c r="C293" s="52" t="s">
        <v>102</v>
      </c>
      <c r="D293" s="52" t="s">
        <v>196</v>
      </c>
      <c r="E293" s="45">
        <v>1</v>
      </c>
      <c r="F293" s="46" t="s">
        <v>291</v>
      </c>
      <c r="G293" s="47" t="s">
        <v>292</v>
      </c>
      <c r="H293" s="47" t="s">
        <v>292</v>
      </c>
      <c r="I293" s="48" t="s">
        <v>293</v>
      </c>
      <c r="J293" s="49" t="s">
        <v>218</v>
      </c>
      <c r="K293" s="49" t="s">
        <v>1387</v>
      </c>
      <c r="L293" s="49" t="s">
        <v>536</v>
      </c>
      <c r="M293" s="49" t="s">
        <v>294</v>
      </c>
      <c r="N293" s="49" t="s">
        <v>235</v>
      </c>
      <c r="O293" s="50">
        <v>30579916.03</v>
      </c>
      <c r="P293" s="50">
        <v>9377482.36</v>
      </c>
      <c r="Q293" s="50">
        <v>1080785.12</v>
      </c>
      <c r="R293" s="50">
        <v>10853174.61</v>
      </c>
      <c r="S293" s="51" t="s">
        <v>1123</v>
      </c>
      <c r="T293" s="50">
        <v>30185008.9</v>
      </c>
      <c r="U293" s="49" t="s">
        <v>683</v>
      </c>
      <c r="V293" s="47" t="s">
        <v>1052</v>
      </c>
      <c r="W293" s="9">
        <f t="shared" si="8"/>
        <v>1236</v>
      </c>
    </row>
    <row r="294" spans="1:23" s="10" customFormat="1" ht="142.5" customHeight="1">
      <c r="A294" s="8">
        <v>18</v>
      </c>
      <c r="B294" s="52" t="s">
        <v>290</v>
      </c>
      <c r="C294" s="52" t="s">
        <v>102</v>
      </c>
      <c r="D294" s="52" t="s">
        <v>196</v>
      </c>
      <c r="E294" s="45">
        <v>1</v>
      </c>
      <c r="F294" s="46" t="s">
        <v>291</v>
      </c>
      <c r="G294" s="47" t="s">
        <v>292</v>
      </c>
      <c r="H294" s="47" t="s">
        <v>292</v>
      </c>
      <c r="I294" s="48" t="s">
        <v>167</v>
      </c>
      <c r="J294" s="49" t="s">
        <v>552</v>
      </c>
      <c r="K294" s="49" t="s">
        <v>166</v>
      </c>
      <c r="L294" s="49" t="s">
        <v>710</v>
      </c>
      <c r="M294" s="49" t="s">
        <v>165</v>
      </c>
      <c r="N294" s="49" t="s">
        <v>353</v>
      </c>
      <c r="O294" s="50">
        <v>52253060.73</v>
      </c>
      <c r="P294" s="50">
        <v>20000000</v>
      </c>
      <c r="Q294" s="50">
        <v>997982.63</v>
      </c>
      <c r="R294" s="50">
        <v>44202933.71</v>
      </c>
      <c r="S294" s="51" t="s">
        <v>1148</v>
      </c>
      <c r="T294" s="50">
        <v>29048109.65</v>
      </c>
      <c r="U294" s="49" t="s">
        <v>683</v>
      </c>
      <c r="V294" s="47" t="s">
        <v>1053</v>
      </c>
      <c r="W294" s="9">
        <f t="shared" si="8"/>
        <v>1453</v>
      </c>
    </row>
    <row r="295" spans="1:23" s="10" customFormat="1" ht="142.5" customHeight="1">
      <c r="A295" s="8">
        <v>18</v>
      </c>
      <c r="B295" s="52" t="s">
        <v>290</v>
      </c>
      <c r="C295" s="52" t="s">
        <v>102</v>
      </c>
      <c r="D295" s="52" t="s">
        <v>196</v>
      </c>
      <c r="E295" s="45">
        <v>1</v>
      </c>
      <c r="F295" s="46" t="s">
        <v>295</v>
      </c>
      <c r="G295" s="47" t="s">
        <v>296</v>
      </c>
      <c r="H295" s="47" t="s">
        <v>296</v>
      </c>
      <c r="I295" s="48" t="s">
        <v>297</v>
      </c>
      <c r="J295" s="49" t="s">
        <v>556</v>
      </c>
      <c r="K295" s="49" t="s">
        <v>831</v>
      </c>
      <c r="L295" s="49" t="s">
        <v>710</v>
      </c>
      <c r="M295" s="49" t="s">
        <v>425</v>
      </c>
      <c r="N295" s="49" t="s">
        <v>670</v>
      </c>
      <c r="O295" s="50">
        <v>3026620920.41</v>
      </c>
      <c r="P295" s="50">
        <v>473895533</v>
      </c>
      <c r="Q295" s="50">
        <v>127102883.64</v>
      </c>
      <c r="R295" s="50">
        <v>1202089309.32</v>
      </c>
      <c r="S295" s="51" t="s">
        <v>1166</v>
      </c>
      <c r="T295" s="50">
        <v>2425530027.73</v>
      </c>
      <c r="U295" s="49" t="s">
        <v>236</v>
      </c>
      <c r="V295" s="47" t="s">
        <v>1407</v>
      </c>
      <c r="W295" s="9">
        <f t="shared" si="8"/>
        <v>1096</v>
      </c>
    </row>
    <row r="296" spans="1:23" s="10" customFormat="1" ht="142.5" customHeight="1">
      <c r="A296" s="8">
        <v>18</v>
      </c>
      <c r="B296" s="52" t="s">
        <v>290</v>
      </c>
      <c r="C296" s="52" t="s">
        <v>102</v>
      </c>
      <c r="D296" s="52" t="s">
        <v>196</v>
      </c>
      <c r="E296" s="45">
        <v>1</v>
      </c>
      <c r="F296" s="46" t="s">
        <v>295</v>
      </c>
      <c r="G296" s="47" t="s">
        <v>296</v>
      </c>
      <c r="H296" s="47" t="s">
        <v>296</v>
      </c>
      <c r="I296" s="48" t="s">
        <v>298</v>
      </c>
      <c r="J296" s="49" t="s">
        <v>74</v>
      </c>
      <c r="K296" s="49" t="s">
        <v>325</v>
      </c>
      <c r="L296" s="49" t="s">
        <v>536</v>
      </c>
      <c r="M296" s="49" t="s">
        <v>487</v>
      </c>
      <c r="N296" s="49" t="s">
        <v>353</v>
      </c>
      <c r="O296" s="50">
        <v>524291625.83</v>
      </c>
      <c r="P296" s="50">
        <v>2710680.71</v>
      </c>
      <c r="Q296" s="50">
        <v>23196318.16</v>
      </c>
      <c r="R296" s="50">
        <v>95937476.45</v>
      </c>
      <c r="S296" s="51" t="s">
        <v>1139</v>
      </c>
      <c r="T296" s="50">
        <v>454261148.25</v>
      </c>
      <c r="U296" s="49" t="s">
        <v>236</v>
      </c>
      <c r="V296" s="47" t="s">
        <v>1408</v>
      </c>
      <c r="W296" s="9">
        <f t="shared" si="8"/>
        <v>1101</v>
      </c>
    </row>
    <row r="297" spans="1:23" s="10" customFormat="1" ht="142.5" customHeight="1">
      <c r="A297" s="8">
        <v>18</v>
      </c>
      <c r="B297" s="52" t="s">
        <v>290</v>
      </c>
      <c r="C297" s="52" t="s">
        <v>102</v>
      </c>
      <c r="D297" s="52" t="s">
        <v>196</v>
      </c>
      <c r="E297" s="45">
        <v>1</v>
      </c>
      <c r="F297" s="46" t="s">
        <v>295</v>
      </c>
      <c r="G297" s="47" t="s">
        <v>296</v>
      </c>
      <c r="H297" s="47" t="s">
        <v>296</v>
      </c>
      <c r="I297" s="48" t="s">
        <v>326</v>
      </c>
      <c r="J297" s="49" t="s">
        <v>327</v>
      </c>
      <c r="K297" s="49" t="s">
        <v>328</v>
      </c>
      <c r="L297" s="49" t="s">
        <v>536</v>
      </c>
      <c r="M297" s="49" t="s">
        <v>487</v>
      </c>
      <c r="N297" s="49" t="s">
        <v>353</v>
      </c>
      <c r="O297" s="50">
        <v>18693427.88</v>
      </c>
      <c r="P297" s="50">
        <v>29868197.62</v>
      </c>
      <c r="Q297" s="50">
        <v>1111100.14</v>
      </c>
      <c r="R297" s="50">
        <v>27867643.11</v>
      </c>
      <c r="S297" s="51" t="s">
        <v>1140</v>
      </c>
      <c r="T297" s="50">
        <v>21805082.53</v>
      </c>
      <c r="U297" s="49" t="s">
        <v>236</v>
      </c>
      <c r="V297" s="47" t="s">
        <v>1409</v>
      </c>
      <c r="W297" s="9">
        <f t="shared" si="8"/>
        <v>1102</v>
      </c>
    </row>
    <row r="298" spans="1:23" s="10" customFormat="1" ht="142.5" customHeight="1">
      <c r="A298" s="8">
        <v>18</v>
      </c>
      <c r="B298" s="52" t="s">
        <v>290</v>
      </c>
      <c r="C298" s="52" t="s">
        <v>102</v>
      </c>
      <c r="D298" s="52" t="s">
        <v>196</v>
      </c>
      <c r="E298" s="45">
        <v>1</v>
      </c>
      <c r="F298" s="46" t="s">
        <v>295</v>
      </c>
      <c r="G298" s="47" t="s">
        <v>296</v>
      </c>
      <c r="H298" s="47" t="s">
        <v>296</v>
      </c>
      <c r="I298" s="48" t="s">
        <v>329</v>
      </c>
      <c r="J298" s="49" t="s">
        <v>330</v>
      </c>
      <c r="K298" s="49" t="s">
        <v>331</v>
      </c>
      <c r="L298" s="49" t="s">
        <v>710</v>
      </c>
      <c r="M298" s="49" t="s">
        <v>425</v>
      </c>
      <c r="N298" s="49" t="s">
        <v>801</v>
      </c>
      <c r="O298" s="50">
        <v>21142722.53</v>
      </c>
      <c r="P298" s="50">
        <v>174999808.85</v>
      </c>
      <c r="Q298" s="50">
        <v>3904848.16</v>
      </c>
      <c r="R298" s="50">
        <v>181696628.8</v>
      </c>
      <c r="S298" s="51" t="s">
        <v>1124</v>
      </c>
      <c r="T298" s="50">
        <v>18350750.74</v>
      </c>
      <c r="U298" s="49" t="s">
        <v>236</v>
      </c>
      <c r="V298" s="47" t="s">
        <v>1410</v>
      </c>
      <c r="W298" s="9">
        <f t="shared" si="8"/>
        <v>1451</v>
      </c>
    </row>
    <row r="299" spans="1:23" s="10" customFormat="1" ht="252.75" customHeight="1">
      <c r="A299" s="8">
        <v>18</v>
      </c>
      <c r="B299" s="52" t="s">
        <v>290</v>
      </c>
      <c r="C299" s="52" t="s">
        <v>102</v>
      </c>
      <c r="D299" s="52" t="s">
        <v>196</v>
      </c>
      <c r="E299" s="45">
        <v>1</v>
      </c>
      <c r="F299" s="46" t="s">
        <v>332</v>
      </c>
      <c r="G299" s="47" t="s">
        <v>333</v>
      </c>
      <c r="H299" s="47" t="s">
        <v>333</v>
      </c>
      <c r="I299" s="48" t="s">
        <v>334</v>
      </c>
      <c r="J299" s="49" t="s">
        <v>335</v>
      </c>
      <c r="K299" s="49" t="s">
        <v>181</v>
      </c>
      <c r="L299" s="49" t="s">
        <v>710</v>
      </c>
      <c r="M299" s="49" t="s">
        <v>425</v>
      </c>
      <c r="N299" s="49" t="s">
        <v>235</v>
      </c>
      <c r="O299" s="50">
        <v>72067122.36</v>
      </c>
      <c r="P299" s="50">
        <v>801652.77</v>
      </c>
      <c r="Q299" s="50">
        <v>3348039.37</v>
      </c>
      <c r="R299" s="50">
        <v>3231973</v>
      </c>
      <c r="S299" s="51" t="s">
        <v>1125</v>
      </c>
      <c r="T299" s="50">
        <v>72984841.5</v>
      </c>
      <c r="U299" s="49" t="s">
        <v>236</v>
      </c>
      <c r="V299" s="47" t="s">
        <v>1411</v>
      </c>
      <c r="W299" s="9">
        <f t="shared" si="8"/>
        <v>110</v>
      </c>
    </row>
    <row r="300" spans="1:23" s="10" customFormat="1" ht="142.5" customHeight="1">
      <c r="A300" s="8">
        <v>18</v>
      </c>
      <c r="B300" s="52" t="s">
        <v>290</v>
      </c>
      <c r="C300" s="52" t="s">
        <v>102</v>
      </c>
      <c r="D300" s="52" t="s">
        <v>196</v>
      </c>
      <c r="E300" s="45">
        <v>1</v>
      </c>
      <c r="F300" s="46" t="s">
        <v>332</v>
      </c>
      <c r="G300" s="47" t="s">
        <v>333</v>
      </c>
      <c r="H300" s="47" t="s">
        <v>333</v>
      </c>
      <c r="I300" s="48" t="s">
        <v>344</v>
      </c>
      <c r="J300" s="49" t="s">
        <v>345</v>
      </c>
      <c r="K300" s="49" t="s">
        <v>832</v>
      </c>
      <c r="L300" s="49" t="s">
        <v>233</v>
      </c>
      <c r="M300" s="49" t="s">
        <v>682</v>
      </c>
      <c r="N300" s="49" t="s">
        <v>235</v>
      </c>
      <c r="O300" s="50">
        <v>81040.85</v>
      </c>
      <c r="P300" s="50">
        <v>0</v>
      </c>
      <c r="Q300" s="50">
        <v>1753.73</v>
      </c>
      <c r="R300" s="50">
        <v>208.48</v>
      </c>
      <c r="S300" s="51" t="s">
        <v>1517</v>
      </c>
      <c r="T300" s="50">
        <v>82586.1</v>
      </c>
      <c r="U300" s="49" t="s">
        <v>236</v>
      </c>
      <c r="V300" s="47" t="s">
        <v>1295</v>
      </c>
      <c r="W300" s="9">
        <f t="shared" si="8"/>
        <v>194</v>
      </c>
    </row>
    <row r="301" spans="1:23" s="10" customFormat="1" ht="142.5" customHeight="1">
      <c r="A301" s="8">
        <v>18</v>
      </c>
      <c r="B301" s="52" t="s">
        <v>290</v>
      </c>
      <c r="C301" s="52" t="s">
        <v>102</v>
      </c>
      <c r="D301" s="52" t="s">
        <v>196</v>
      </c>
      <c r="E301" s="45">
        <v>1</v>
      </c>
      <c r="F301" s="46" t="s">
        <v>332</v>
      </c>
      <c r="G301" s="47" t="s">
        <v>333</v>
      </c>
      <c r="H301" s="47" t="s">
        <v>333</v>
      </c>
      <c r="I301" s="48" t="s">
        <v>182</v>
      </c>
      <c r="J301" s="49" t="s">
        <v>342</v>
      </c>
      <c r="K301" s="49" t="s">
        <v>343</v>
      </c>
      <c r="L301" s="49" t="s">
        <v>710</v>
      </c>
      <c r="M301" s="49" t="s">
        <v>425</v>
      </c>
      <c r="N301" s="49" t="s">
        <v>353</v>
      </c>
      <c r="O301" s="50">
        <v>2602556479.53</v>
      </c>
      <c r="P301" s="50">
        <v>55692950336</v>
      </c>
      <c r="Q301" s="50">
        <v>136293388.06</v>
      </c>
      <c r="R301" s="50">
        <v>51767381019.36</v>
      </c>
      <c r="S301" s="51" t="s">
        <v>1126</v>
      </c>
      <c r="T301" s="50">
        <v>6664419184.23</v>
      </c>
      <c r="U301" s="49" t="s">
        <v>236</v>
      </c>
      <c r="V301" s="47" t="s">
        <v>1412</v>
      </c>
      <c r="W301" s="9">
        <f t="shared" si="8"/>
        <v>889</v>
      </c>
    </row>
    <row r="302" spans="1:23" s="10" customFormat="1" ht="261.75" customHeight="1">
      <c r="A302" s="8">
        <v>18</v>
      </c>
      <c r="B302" s="52" t="s">
        <v>290</v>
      </c>
      <c r="C302" s="52" t="s">
        <v>102</v>
      </c>
      <c r="D302" s="52" t="s">
        <v>196</v>
      </c>
      <c r="E302" s="45">
        <v>1</v>
      </c>
      <c r="F302" s="46" t="s">
        <v>1556</v>
      </c>
      <c r="G302" s="47" t="s">
        <v>1557</v>
      </c>
      <c r="H302" s="47" t="s">
        <v>1557</v>
      </c>
      <c r="I302" s="48" t="s">
        <v>1558</v>
      </c>
      <c r="J302" s="49" t="s">
        <v>1559</v>
      </c>
      <c r="K302" s="49" t="s">
        <v>1560</v>
      </c>
      <c r="L302" s="49" t="s">
        <v>233</v>
      </c>
      <c r="M302" s="49" t="s">
        <v>665</v>
      </c>
      <c r="N302" s="49" t="s">
        <v>235</v>
      </c>
      <c r="O302" s="50">
        <v>0</v>
      </c>
      <c r="P302" s="50">
        <v>6506153024.98</v>
      </c>
      <c r="Q302" s="50">
        <v>62060680.05</v>
      </c>
      <c r="R302" s="50">
        <v>3200246243.97</v>
      </c>
      <c r="S302" s="51" t="s">
        <v>1813</v>
      </c>
      <c r="T302" s="50">
        <v>3367967461.06</v>
      </c>
      <c r="U302" s="49" t="s">
        <v>236</v>
      </c>
      <c r="V302" s="47" t="s">
        <v>1814</v>
      </c>
      <c r="W302" s="9">
        <f t="shared" si="8"/>
        <v>1588</v>
      </c>
    </row>
    <row r="303" spans="1:23" s="10" customFormat="1" ht="221.25" customHeight="1">
      <c r="A303" s="8">
        <v>18</v>
      </c>
      <c r="B303" s="52" t="s">
        <v>290</v>
      </c>
      <c r="C303" s="52" t="s">
        <v>102</v>
      </c>
      <c r="D303" s="52" t="s">
        <v>196</v>
      </c>
      <c r="E303" s="45">
        <v>1</v>
      </c>
      <c r="F303" s="46" t="s">
        <v>1815</v>
      </c>
      <c r="G303" s="47" t="s">
        <v>1816</v>
      </c>
      <c r="H303" s="47" t="s">
        <v>1816</v>
      </c>
      <c r="I303" s="48" t="s">
        <v>1817</v>
      </c>
      <c r="J303" s="49" t="s">
        <v>1818</v>
      </c>
      <c r="K303" s="49" t="s">
        <v>1819</v>
      </c>
      <c r="L303" s="49" t="s">
        <v>233</v>
      </c>
      <c r="M303" s="49" t="s">
        <v>588</v>
      </c>
      <c r="N303" s="49" t="s">
        <v>670</v>
      </c>
      <c r="O303" s="50">
        <v>1000</v>
      </c>
      <c r="P303" s="50">
        <v>0</v>
      </c>
      <c r="Q303" s="50">
        <v>5.59</v>
      </c>
      <c r="R303" s="50">
        <v>0</v>
      </c>
      <c r="S303" s="51" t="s">
        <v>1820</v>
      </c>
      <c r="T303" s="50">
        <v>1005.59</v>
      </c>
      <c r="U303" s="49" t="s">
        <v>236</v>
      </c>
      <c r="V303" s="47" t="s">
        <v>1821</v>
      </c>
      <c r="W303" s="9">
        <f t="shared" si="8"/>
        <v>1594</v>
      </c>
    </row>
    <row r="304" spans="1:23" s="10" customFormat="1" ht="182.25" customHeight="1">
      <c r="A304" s="8">
        <v>18</v>
      </c>
      <c r="B304" s="52" t="s">
        <v>290</v>
      </c>
      <c r="C304" s="52" t="s">
        <v>102</v>
      </c>
      <c r="D304" s="52" t="s">
        <v>196</v>
      </c>
      <c r="E304" s="45">
        <v>1</v>
      </c>
      <c r="F304" s="46" t="s">
        <v>517</v>
      </c>
      <c r="G304" s="47" t="s">
        <v>518</v>
      </c>
      <c r="H304" s="47" t="s">
        <v>518</v>
      </c>
      <c r="I304" s="48" t="s">
        <v>364</v>
      </c>
      <c r="J304" s="49" t="s">
        <v>492</v>
      </c>
      <c r="K304" s="49" t="s">
        <v>493</v>
      </c>
      <c r="L304" s="49" t="s">
        <v>233</v>
      </c>
      <c r="M304" s="49" t="s">
        <v>682</v>
      </c>
      <c r="N304" s="49" t="s">
        <v>235</v>
      </c>
      <c r="O304" s="50">
        <v>1080138661.5</v>
      </c>
      <c r="P304" s="50">
        <v>200696389.25</v>
      </c>
      <c r="Q304" s="50">
        <v>45597741.9</v>
      </c>
      <c r="R304" s="50">
        <v>194155656.88</v>
      </c>
      <c r="S304" s="51" t="s">
        <v>1822</v>
      </c>
      <c r="T304" s="50">
        <v>1132277135.77</v>
      </c>
      <c r="U304" s="49" t="s">
        <v>236</v>
      </c>
      <c r="V304" s="47" t="s">
        <v>1561</v>
      </c>
      <c r="W304" s="9">
        <f t="shared" si="8"/>
        <v>58</v>
      </c>
    </row>
    <row r="305" spans="1:23" s="10" customFormat="1" ht="142.5" customHeight="1">
      <c r="A305" s="8">
        <v>18</v>
      </c>
      <c r="B305" s="52" t="s">
        <v>290</v>
      </c>
      <c r="C305" s="52" t="s">
        <v>102</v>
      </c>
      <c r="D305" s="52" t="s">
        <v>196</v>
      </c>
      <c r="E305" s="45">
        <v>1</v>
      </c>
      <c r="F305" s="46" t="s">
        <v>517</v>
      </c>
      <c r="G305" s="47" t="s">
        <v>518</v>
      </c>
      <c r="H305" s="47" t="s">
        <v>518</v>
      </c>
      <c r="I305" s="48" t="s">
        <v>519</v>
      </c>
      <c r="J305" s="49" t="s">
        <v>520</v>
      </c>
      <c r="K305" s="49" t="s">
        <v>361</v>
      </c>
      <c r="L305" s="49" t="s">
        <v>233</v>
      </c>
      <c r="M305" s="49" t="s">
        <v>682</v>
      </c>
      <c r="N305" s="49" t="s">
        <v>670</v>
      </c>
      <c r="O305" s="50">
        <v>248188073.6</v>
      </c>
      <c r="P305" s="50">
        <v>159226900.5</v>
      </c>
      <c r="Q305" s="50">
        <v>14994111.13</v>
      </c>
      <c r="R305" s="50">
        <v>36068924.53</v>
      </c>
      <c r="S305" s="51" t="s">
        <v>1127</v>
      </c>
      <c r="T305" s="50">
        <v>386340160.7</v>
      </c>
      <c r="U305" s="49" t="s">
        <v>236</v>
      </c>
      <c r="V305" s="47" t="s">
        <v>1432</v>
      </c>
      <c r="W305" s="9">
        <f t="shared" si="8"/>
        <v>1050</v>
      </c>
    </row>
    <row r="306" spans="1:23" s="10" customFormat="1" ht="142.5" customHeight="1">
      <c r="A306" s="8">
        <v>18</v>
      </c>
      <c r="B306" s="52" t="s">
        <v>290</v>
      </c>
      <c r="C306" s="52" t="s">
        <v>102</v>
      </c>
      <c r="D306" s="52" t="s">
        <v>196</v>
      </c>
      <c r="E306" s="45">
        <v>1</v>
      </c>
      <c r="F306" s="46" t="s">
        <v>517</v>
      </c>
      <c r="G306" s="47" t="s">
        <v>518</v>
      </c>
      <c r="H306" s="47" t="s">
        <v>518</v>
      </c>
      <c r="I306" s="48" t="s">
        <v>362</v>
      </c>
      <c r="J306" s="49" t="s">
        <v>363</v>
      </c>
      <c r="K306" s="49" t="s">
        <v>1021</v>
      </c>
      <c r="L306" s="49" t="s">
        <v>233</v>
      </c>
      <c r="M306" s="49" t="s">
        <v>588</v>
      </c>
      <c r="N306" s="49" t="s">
        <v>670</v>
      </c>
      <c r="O306" s="50">
        <v>138409820.12</v>
      </c>
      <c r="P306" s="50">
        <v>10122754055.21</v>
      </c>
      <c r="Q306" s="50">
        <v>22993219.14</v>
      </c>
      <c r="R306" s="50">
        <v>9638008837.2</v>
      </c>
      <c r="S306" s="51" t="s">
        <v>1518</v>
      </c>
      <c r="T306" s="50">
        <v>646148257.27</v>
      </c>
      <c r="U306" s="49" t="s">
        <v>236</v>
      </c>
      <c r="V306" s="47" t="s">
        <v>1054</v>
      </c>
      <c r="W306" s="9">
        <f t="shared" si="8"/>
        <v>1345</v>
      </c>
    </row>
    <row r="307" spans="1:23" s="23" customFormat="1" ht="15" outlineLevel="2">
      <c r="A307" s="21"/>
      <c r="B307" s="67" t="s">
        <v>285</v>
      </c>
      <c r="C307" s="68"/>
      <c r="D307" s="68"/>
      <c r="E307" s="40">
        <f>SUBTOTAL(9,E308:E309)</f>
        <v>2</v>
      </c>
      <c r="F307" s="41"/>
      <c r="G307" s="41"/>
      <c r="H307" s="41"/>
      <c r="I307" s="42"/>
      <c r="J307" s="41"/>
      <c r="K307" s="41"/>
      <c r="L307" s="41"/>
      <c r="M307" s="41"/>
      <c r="N307" s="41"/>
      <c r="O307" s="43"/>
      <c r="P307" s="43"/>
      <c r="Q307" s="43"/>
      <c r="R307" s="43"/>
      <c r="S307" s="41"/>
      <c r="T307" s="43"/>
      <c r="U307" s="41"/>
      <c r="V307" s="44"/>
      <c r="W307" s="22"/>
    </row>
    <row r="308" spans="1:23" s="10" customFormat="1" ht="142.5" customHeight="1">
      <c r="A308" s="8">
        <v>18</v>
      </c>
      <c r="B308" s="52" t="s">
        <v>290</v>
      </c>
      <c r="C308" s="52" t="s">
        <v>102</v>
      </c>
      <c r="D308" s="52" t="s">
        <v>802</v>
      </c>
      <c r="E308" s="45">
        <v>1</v>
      </c>
      <c r="F308" s="46" t="s">
        <v>517</v>
      </c>
      <c r="G308" s="47" t="s">
        <v>518</v>
      </c>
      <c r="H308" s="47" t="s">
        <v>276</v>
      </c>
      <c r="I308" s="48" t="s">
        <v>636</v>
      </c>
      <c r="J308" s="49" t="s">
        <v>171</v>
      </c>
      <c r="K308" s="49" t="s">
        <v>172</v>
      </c>
      <c r="L308" s="49" t="s">
        <v>233</v>
      </c>
      <c r="M308" s="49" t="s">
        <v>234</v>
      </c>
      <c r="N308" s="49" t="s">
        <v>235</v>
      </c>
      <c r="O308" s="50">
        <v>704.45</v>
      </c>
      <c r="P308" s="50">
        <v>616643377.74</v>
      </c>
      <c r="Q308" s="50">
        <v>8527.44</v>
      </c>
      <c r="R308" s="50">
        <v>265309911.82</v>
      </c>
      <c r="S308" s="51" t="s">
        <v>1823</v>
      </c>
      <c r="T308" s="50">
        <v>351342697.81</v>
      </c>
      <c r="U308" s="49" t="s">
        <v>236</v>
      </c>
      <c r="V308" s="47" t="s">
        <v>1433</v>
      </c>
      <c r="W308" s="9">
        <f>IF(OR(LEFT(I308)="7",LEFT(I308,1)="8"),VALUE(RIGHT(I308,3)),VALUE(RIGHT(I308,4)))</f>
        <v>149</v>
      </c>
    </row>
    <row r="309" spans="1:23" s="10" customFormat="1" ht="142.5" customHeight="1">
      <c r="A309" s="8">
        <v>18</v>
      </c>
      <c r="B309" s="52" t="s">
        <v>290</v>
      </c>
      <c r="C309" s="52" t="s">
        <v>102</v>
      </c>
      <c r="D309" s="52" t="s">
        <v>802</v>
      </c>
      <c r="E309" s="45">
        <v>1</v>
      </c>
      <c r="F309" s="46" t="s">
        <v>517</v>
      </c>
      <c r="G309" s="47" t="s">
        <v>518</v>
      </c>
      <c r="H309" s="47" t="s">
        <v>245</v>
      </c>
      <c r="I309" s="48" t="s">
        <v>246</v>
      </c>
      <c r="J309" s="49" t="s">
        <v>247</v>
      </c>
      <c r="K309" s="49" t="s">
        <v>494</v>
      </c>
      <c r="L309" s="49" t="s">
        <v>233</v>
      </c>
      <c r="M309" s="49" t="s">
        <v>234</v>
      </c>
      <c r="N309" s="49" t="s">
        <v>670</v>
      </c>
      <c r="O309" s="50">
        <v>0</v>
      </c>
      <c r="P309" s="50">
        <v>0</v>
      </c>
      <c r="Q309" s="50">
        <v>0</v>
      </c>
      <c r="R309" s="50">
        <v>0</v>
      </c>
      <c r="S309" s="51" t="s">
        <v>1603</v>
      </c>
      <c r="T309" s="50">
        <v>0</v>
      </c>
      <c r="U309" s="49" t="s">
        <v>236</v>
      </c>
      <c r="V309" s="47" t="s">
        <v>1604</v>
      </c>
      <c r="W309" s="9">
        <f>IF(OR(LEFT(I309)="7",LEFT(I309,1)="8"),VALUE(RIGHT(I309,3)),VALUE(RIGHT(I309,4)))</f>
        <v>857</v>
      </c>
    </row>
    <row r="310" spans="1:23" s="20" customFormat="1" ht="15" outlineLevel="1">
      <c r="A310" s="18"/>
      <c r="B310" s="69" t="s">
        <v>168</v>
      </c>
      <c r="C310" s="70"/>
      <c r="D310" s="70"/>
      <c r="E310" s="35">
        <f>SUBTOTAL(9,E311:E312)</f>
        <v>1</v>
      </c>
      <c r="F310" s="36"/>
      <c r="G310" s="36"/>
      <c r="H310" s="36"/>
      <c r="I310" s="37"/>
      <c r="J310" s="36"/>
      <c r="K310" s="36"/>
      <c r="L310" s="36"/>
      <c r="M310" s="36"/>
      <c r="N310" s="36"/>
      <c r="O310" s="38"/>
      <c r="P310" s="38"/>
      <c r="Q310" s="38"/>
      <c r="R310" s="38"/>
      <c r="S310" s="36"/>
      <c r="T310" s="38"/>
      <c r="U310" s="36"/>
      <c r="V310" s="39"/>
      <c r="W310" s="19"/>
    </row>
    <row r="311" spans="1:23" s="23" customFormat="1" ht="15" outlineLevel="2">
      <c r="A311" s="21"/>
      <c r="B311" s="67" t="s">
        <v>282</v>
      </c>
      <c r="C311" s="68"/>
      <c r="D311" s="68"/>
      <c r="E311" s="40">
        <f>SUBTOTAL(9,E312:E312)</f>
        <v>1</v>
      </c>
      <c r="F311" s="41"/>
      <c r="G311" s="41"/>
      <c r="H311" s="41"/>
      <c r="I311" s="42"/>
      <c r="J311" s="41"/>
      <c r="K311" s="41"/>
      <c r="L311" s="41"/>
      <c r="M311" s="41"/>
      <c r="N311" s="41"/>
      <c r="O311" s="43"/>
      <c r="P311" s="43"/>
      <c r="Q311" s="43"/>
      <c r="R311" s="43"/>
      <c r="S311" s="41"/>
      <c r="T311" s="43"/>
      <c r="U311" s="41"/>
      <c r="V311" s="44"/>
      <c r="W311" s="22"/>
    </row>
    <row r="312" spans="1:23" s="10" customFormat="1" ht="216" customHeight="1">
      <c r="A312" s="8">
        <v>18</v>
      </c>
      <c r="B312" s="52" t="s">
        <v>290</v>
      </c>
      <c r="C312" s="52" t="s">
        <v>67</v>
      </c>
      <c r="D312" s="52" t="s">
        <v>196</v>
      </c>
      <c r="E312" s="45">
        <v>1</v>
      </c>
      <c r="F312" s="46" t="s">
        <v>1264</v>
      </c>
      <c r="G312" s="47" t="s">
        <v>1265</v>
      </c>
      <c r="H312" s="47" t="s">
        <v>1265</v>
      </c>
      <c r="I312" s="48" t="s">
        <v>1266</v>
      </c>
      <c r="J312" s="49" t="s">
        <v>1267</v>
      </c>
      <c r="K312" s="49" t="s">
        <v>1268</v>
      </c>
      <c r="L312" s="49" t="s">
        <v>233</v>
      </c>
      <c r="M312" s="49" t="s">
        <v>393</v>
      </c>
      <c r="N312" s="49" t="s">
        <v>670</v>
      </c>
      <c r="O312" s="50">
        <v>225672483.69</v>
      </c>
      <c r="P312" s="50">
        <v>585409702.23</v>
      </c>
      <c r="Q312" s="50">
        <v>911861.4</v>
      </c>
      <c r="R312" s="50">
        <v>804331118.95</v>
      </c>
      <c r="S312" s="51" t="s">
        <v>1319</v>
      </c>
      <c r="T312" s="50">
        <v>730958658.82</v>
      </c>
      <c r="U312" s="49" t="s">
        <v>683</v>
      </c>
      <c r="V312" s="47" t="s">
        <v>1605</v>
      </c>
      <c r="W312" s="9">
        <f>IF(OR(LEFT(I312)="7",LEFT(I312,1)="8"),VALUE(RIGHT(I312,3)),VALUE(RIGHT(I312,4)))</f>
        <v>1569</v>
      </c>
    </row>
    <row r="313" spans="1:23" s="17" customFormat="1" ht="30" customHeight="1" outlineLevel="3">
      <c r="A313" s="15"/>
      <c r="B313" s="71" t="s">
        <v>652</v>
      </c>
      <c r="C313" s="72"/>
      <c r="D313" s="72"/>
      <c r="E313" s="29">
        <f>SUBTOTAL(9,E316:E328)</f>
        <v>12</v>
      </c>
      <c r="F313" s="30"/>
      <c r="G313" s="30"/>
      <c r="H313" s="30"/>
      <c r="I313" s="31"/>
      <c r="J313" s="30"/>
      <c r="K313" s="30"/>
      <c r="L313" s="30"/>
      <c r="M313" s="30"/>
      <c r="N313" s="30"/>
      <c r="O313" s="32"/>
      <c r="P313" s="33"/>
      <c r="Q313" s="33"/>
      <c r="R313" s="33"/>
      <c r="S313" s="30"/>
      <c r="T313" s="33"/>
      <c r="U313" s="30"/>
      <c r="V313" s="34"/>
      <c r="W313" s="16"/>
    </row>
    <row r="314" spans="1:23" s="20" customFormat="1" ht="15" outlineLevel="1">
      <c r="A314" s="18"/>
      <c r="B314" s="69" t="s">
        <v>689</v>
      </c>
      <c r="C314" s="70" t="s">
        <v>687</v>
      </c>
      <c r="D314" s="70"/>
      <c r="E314" s="35">
        <f>SUBTOTAL(9,E316:E328)</f>
        <v>12</v>
      </c>
      <c r="F314" s="36"/>
      <c r="G314" s="36"/>
      <c r="H314" s="36"/>
      <c r="I314" s="37"/>
      <c r="J314" s="36"/>
      <c r="K314" s="36"/>
      <c r="L314" s="36"/>
      <c r="M314" s="36"/>
      <c r="N314" s="36"/>
      <c r="O314" s="38"/>
      <c r="P314" s="38"/>
      <c r="Q314" s="38"/>
      <c r="R314" s="38"/>
      <c r="S314" s="36"/>
      <c r="T314" s="38"/>
      <c r="U314" s="36"/>
      <c r="V314" s="39"/>
      <c r="W314" s="19"/>
    </row>
    <row r="315" spans="1:23" s="23" customFormat="1" ht="15" outlineLevel="2">
      <c r="A315" s="21"/>
      <c r="B315" s="67" t="s">
        <v>282</v>
      </c>
      <c r="C315" s="68"/>
      <c r="D315" s="68"/>
      <c r="E315" s="40">
        <f>SUBTOTAL(9,E316:E319)</f>
        <v>4</v>
      </c>
      <c r="F315" s="41"/>
      <c r="G315" s="41"/>
      <c r="H315" s="41"/>
      <c r="I315" s="42"/>
      <c r="J315" s="41"/>
      <c r="K315" s="41"/>
      <c r="L315" s="41"/>
      <c r="M315" s="41"/>
      <c r="N315" s="41"/>
      <c r="O315" s="43"/>
      <c r="P315" s="43"/>
      <c r="Q315" s="43"/>
      <c r="R315" s="43"/>
      <c r="S315" s="41"/>
      <c r="T315" s="43"/>
      <c r="U315" s="41"/>
      <c r="V315" s="44"/>
      <c r="W315" s="22"/>
    </row>
    <row r="316" spans="1:23" s="10" customFormat="1" ht="210.75" customHeight="1">
      <c r="A316" s="8">
        <v>21</v>
      </c>
      <c r="B316" s="52" t="s">
        <v>652</v>
      </c>
      <c r="C316" s="52" t="s">
        <v>102</v>
      </c>
      <c r="D316" s="52" t="s">
        <v>196</v>
      </c>
      <c r="E316" s="45">
        <v>1</v>
      </c>
      <c r="F316" s="46" t="s">
        <v>428</v>
      </c>
      <c r="G316" s="47" t="s">
        <v>1519</v>
      </c>
      <c r="H316" s="47" t="s">
        <v>524</v>
      </c>
      <c r="I316" s="48">
        <v>20092150001518</v>
      </c>
      <c r="J316" s="49" t="s">
        <v>943</v>
      </c>
      <c r="K316" s="49" t="s">
        <v>1824</v>
      </c>
      <c r="L316" s="49" t="s">
        <v>233</v>
      </c>
      <c r="M316" s="49" t="s">
        <v>393</v>
      </c>
      <c r="N316" s="49" t="s">
        <v>235</v>
      </c>
      <c r="O316" s="50">
        <v>165344100.23</v>
      </c>
      <c r="P316" s="50">
        <v>3632295</v>
      </c>
      <c r="Q316" s="50">
        <v>7274670.89</v>
      </c>
      <c r="R316" s="50">
        <v>857625</v>
      </c>
      <c r="S316" s="51" t="s">
        <v>1825</v>
      </c>
      <c r="T316" s="50">
        <v>175393441.12</v>
      </c>
      <c r="U316" s="49" t="s">
        <v>683</v>
      </c>
      <c r="V316" s="47" t="s">
        <v>1434</v>
      </c>
      <c r="W316" s="9">
        <f>IF(OR(LEFT(I316)="7",LEFT(I316,1)="8"),VALUE(RIGHT(I316,3)),VALUE(RIGHT(I316,4)))</f>
        <v>1518</v>
      </c>
    </row>
    <row r="317" spans="1:23" s="10" customFormat="1" ht="142.5" customHeight="1">
      <c r="A317" s="8">
        <v>21</v>
      </c>
      <c r="B317" s="52" t="s">
        <v>652</v>
      </c>
      <c r="C317" s="52" t="s">
        <v>102</v>
      </c>
      <c r="D317" s="52" t="s">
        <v>196</v>
      </c>
      <c r="E317" s="45">
        <v>1</v>
      </c>
      <c r="F317" s="46" t="s">
        <v>653</v>
      </c>
      <c r="G317" s="47" t="s">
        <v>654</v>
      </c>
      <c r="H317" s="47" t="s">
        <v>696</v>
      </c>
      <c r="I317" s="48" t="s">
        <v>92</v>
      </c>
      <c r="J317" s="49" t="s">
        <v>93</v>
      </c>
      <c r="K317" s="49" t="s">
        <v>94</v>
      </c>
      <c r="L317" s="49" t="s">
        <v>233</v>
      </c>
      <c r="M317" s="49" t="s">
        <v>234</v>
      </c>
      <c r="N317" s="49" t="s">
        <v>353</v>
      </c>
      <c r="O317" s="50">
        <v>49836316.12</v>
      </c>
      <c r="P317" s="50">
        <v>55644832</v>
      </c>
      <c r="Q317" s="50">
        <v>2730418.45</v>
      </c>
      <c r="R317" s="50">
        <v>58249233.95</v>
      </c>
      <c r="S317" s="51" t="s">
        <v>1413</v>
      </c>
      <c r="T317" s="50">
        <v>49962332.62</v>
      </c>
      <c r="U317" s="49" t="s">
        <v>683</v>
      </c>
      <c r="V317" s="47" t="s">
        <v>1606</v>
      </c>
      <c r="W317" s="9">
        <f>IF(OR(LEFT(I317)="7",LEFT(I317,1)="8"),VALUE(RIGHT(I317,3)),VALUE(RIGHT(I317,4)))</f>
        <v>101</v>
      </c>
    </row>
    <row r="318" spans="1:23" s="10" customFormat="1" ht="142.5" customHeight="1">
      <c r="A318" s="8">
        <v>21</v>
      </c>
      <c r="B318" s="52" t="s">
        <v>652</v>
      </c>
      <c r="C318" s="52" t="s">
        <v>102</v>
      </c>
      <c r="D318" s="52" t="s">
        <v>196</v>
      </c>
      <c r="E318" s="45">
        <v>1</v>
      </c>
      <c r="F318" s="46" t="s">
        <v>653</v>
      </c>
      <c r="G318" s="47" t="s">
        <v>654</v>
      </c>
      <c r="H318" s="47" t="s">
        <v>654</v>
      </c>
      <c r="I318" s="48">
        <v>800021271526</v>
      </c>
      <c r="J318" s="49" t="s">
        <v>655</v>
      </c>
      <c r="K318" s="49" t="s">
        <v>656</v>
      </c>
      <c r="L318" s="49" t="s">
        <v>710</v>
      </c>
      <c r="M318" s="49" t="s">
        <v>643</v>
      </c>
      <c r="N318" s="49" t="s">
        <v>801</v>
      </c>
      <c r="O318" s="50">
        <v>11177331.4</v>
      </c>
      <c r="P318" s="50">
        <v>0</v>
      </c>
      <c r="Q318" s="50">
        <v>438833.62</v>
      </c>
      <c r="R318" s="50">
        <v>63329.98</v>
      </c>
      <c r="S318" s="51" t="s">
        <v>1520</v>
      </c>
      <c r="T318" s="50">
        <v>11552835.04</v>
      </c>
      <c r="U318" s="49" t="s">
        <v>683</v>
      </c>
      <c r="V318" s="47" t="s">
        <v>1826</v>
      </c>
      <c r="W318" s="9">
        <f>IF(OR(LEFT(I318)="7",LEFT(I318,1)="8"),VALUE(RIGHT(I318,3)),VALUE(RIGHT(I318,4)))</f>
        <v>526</v>
      </c>
    </row>
    <row r="319" spans="1:23" s="10" customFormat="1" ht="142.5" customHeight="1">
      <c r="A319" s="8">
        <v>21</v>
      </c>
      <c r="B319" s="52" t="s">
        <v>652</v>
      </c>
      <c r="C319" s="52" t="s">
        <v>102</v>
      </c>
      <c r="D319" s="52" t="s">
        <v>196</v>
      </c>
      <c r="E319" s="45">
        <v>1</v>
      </c>
      <c r="F319" s="46" t="s">
        <v>653</v>
      </c>
      <c r="G319" s="47" t="s">
        <v>654</v>
      </c>
      <c r="H319" s="47" t="s">
        <v>474</v>
      </c>
      <c r="I319" s="48">
        <v>800021252527</v>
      </c>
      <c r="J319" s="49" t="s">
        <v>200</v>
      </c>
      <c r="K319" s="49" t="s">
        <v>201</v>
      </c>
      <c r="L319" s="49" t="s">
        <v>710</v>
      </c>
      <c r="M319" s="49" t="s">
        <v>643</v>
      </c>
      <c r="N319" s="49" t="s">
        <v>801</v>
      </c>
      <c r="O319" s="50">
        <v>247426.51</v>
      </c>
      <c r="P319" s="50">
        <v>0</v>
      </c>
      <c r="Q319" s="50">
        <v>5919.1</v>
      </c>
      <c r="R319" s="50">
        <v>3093.33</v>
      </c>
      <c r="S319" s="51" t="s">
        <v>1320</v>
      </c>
      <c r="T319" s="50">
        <v>250252.28</v>
      </c>
      <c r="U319" s="49" t="s">
        <v>683</v>
      </c>
      <c r="V319" s="47" t="s">
        <v>1388</v>
      </c>
      <c r="W319" s="9">
        <f>IF(OR(LEFT(I319)="7",LEFT(I319,1)="8"),VALUE(RIGHT(I319,3)),VALUE(RIGHT(I319,4)))</f>
        <v>527</v>
      </c>
    </row>
    <row r="320" spans="1:23" s="23" customFormat="1" ht="15" outlineLevel="2">
      <c r="A320" s="21"/>
      <c r="B320" s="67" t="s">
        <v>283</v>
      </c>
      <c r="C320" s="68"/>
      <c r="D320" s="68"/>
      <c r="E320" s="40">
        <f>SUBTOTAL(9,E321:E328)</f>
        <v>8</v>
      </c>
      <c r="F320" s="41"/>
      <c r="G320" s="41"/>
      <c r="H320" s="41"/>
      <c r="I320" s="42"/>
      <c r="J320" s="41"/>
      <c r="K320" s="41"/>
      <c r="L320" s="41"/>
      <c r="M320" s="41"/>
      <c r="N320" s="41"/>
      <c r="O320" s="43"/>
      <c r="P320" s="43"/>
      <c r="Q320" s="43"/>
      <c r="R320" s="43"/>
      <c r="S320" s="41"/>
      <c r="T320" s="43"/>
      <c r="U320" s="41"/>
      <c r="V320" s="44"/>
      <c r="W320" s="22"/>
    </row>
    <row r="321" spans="1:23" s="10" customFormat="1" ht="142.5" customHeight="1">
      <c r="A321" s="8">
        <v>21</v>
      </c>
      <c r="B321" s="52" t="s">
        <v>652</v>
      </c>
      <c r="C321" s="52" t="s">
        <v>102</v>
      </c>
      <c r="D321" s="52" t="s">
        <v>534</v>
      </c>
      <c r="E321" s="45">
        <v>1</v>
      </c>
      <c r="F321" s="46">
        <v>210</v>
      </c>
      <c r="G321" s="47" t="s">
        <v>202</v>
      </c>
      <c r="H321" s="47" t="s">
        <v>203</v>
      </c>
      <c r="I321" s="48">
        <v>700021274026</v>
      </c>
      <c r="J321" s="49" t="s">
        <v>767</v>
      </c>
      <c r="K321" s="49" t="s">
        <v>768</v>
      </c>
      <c r="L321" s="49" t="s">
        <v>710</v>
      </c>
      <c r="M321" s="49" t="s">
        <v>769</v>
      </c>
      <c r="N321" s="49" t="s">
        <v>235</v>
      </c>
      <c r="O321" s="50">
        <v>453475.62</v>
      </c>
      <c r="P321" s="50">
        <v>0</v>
      </c>
      <c r="Q321" s="50">
        <v>0</v>
      </c>
      <c r="R321" s="50">
        <v>0</v>
      </c>
      <c r="S321" s="51" t="s">
        <v>1357</v>
      </c>
      <c r="T321" s="50">
        <v>453475.62</v>
      </c>
      <c r="U321" s="49" t="s">
        <v>683</v>
      </c>
      <c r="V321" s="47" t="s">
        <v>1224</v>
      </c>
      <c r="W321" s="9">
        <f aca="true" t="shared" si="9" ref="W321:W328">IF(OR(LEFT(I321)="7",LEFT(I321,1)="8"),VALUE(RIGHT(I321,3)),VALUE(RIGHT(I321,4)))</f>
        <v>26</v>
      </c>
    </row>
    <row r="322" spans="1:23" s="10" customFormat="1" ht="142.5" customHeight="1">
      <c r="A322" s="8">
        <v>21</v>
      </c>
      <c r="B322" s="52" t="s">
        <v>652</v>
      </c>
      <c r="C322" s="52" t="s">
        <v>102</v>
      </c>
      <c r="D322" s="52" t="s">
        <v>534</v>
      </c>
      <c r="E322" s="45">
        <v>1</v>
      </c>
      <c r="F322" s="46">
        <v>210</v>
      </c>
      <c r="G322" s="47" t="s">
        <v>202</v>
      </c>
      <c r="H322" s="47" t="s">
        <v>203</v>
      </c>
      <c r="I322" s="48">
        <v>700021268119</v>
      </c>
      <c r="J322" s="49" t="s">
        <v>765</v>
      </c>
      <c r="K322" s="49" t="s">
        <v>766</v>
      </c>
      <c r="L322" s="49" t="s">
        <v>710</v>
      </c>
      <c r="M322" s="49" t="s">
        <v>425</v>
      </c>
      <c r="N322" s="49" t="s">
        <v>235</v>
      </c>
      <c r="O322" s="50">
        <v>21788.99</v>
      </c>
      <c r="P322" s="50">
        <v>0</v>
      </c>
      <c r="Q322" s="50">
        <v>2568.18</v>
      </c>
      <c r="R322" s="50">
        <v>22800</v>
      </c>
      <c r="S322" s="51" t="s">
        <v>1225</v>
      </c>
      <c r="T322" s="50">
        <v>1557.17</v>
      </c>
      <c r="U322" s="49" t="s">
        <v>683</v>
      </c>
      <c r="V322" s="47" t="s">
        <v>1414</v>
      </c>
      <c r="W322" s="9">
        <f t="shared" si="9"/>
        <v>119</v>
      </c>
    </row>
    <row r="323" spans="1:23" s="10" customFormat="1" ht="142.5" customHeight="1">
      <c r="A323" s="8">
        <v>21</v>
      </c>
      <c r="B323" s="52" t="s">
        <v>652</v>
      </c>
      <c r="C323" s="52" t="s">
        <v>102</v>
      </c>
      <c r="D323" s="52" t="s">
        <v>534</v>
      </c>
      <c r="E323" s="45">
        <v>1</v>
      </c>
      <c r="F323" s="46">
        <v>210</v>
      </c>
      <c r="G323" s="47" t="s">
        <v>202</v>
      </c>
      <c r="H323" s="47" t="s">
        <v>203</v>
      </c>
      <c r="I323" s="48">
        <v>700021211125</v>
      </c>
      <c r="J323" s="49" t="s">
        <v>204</v>
      </c>
      <c r="K323" s="49" t="s">
        <v>763</v>
      </c>
      <c r="L323" s="49" t="s">
        <v>710</v>
      </c>
      <c r="M323" s="49" t="s">
        <v>645</v>
      </c>
      <c r="N323" s="49" t="s">
        <v>235</v>
      </c>
      <c r="O323" s="50">
        <v>4392379.03</v>
      </c>
      <c r="P323" s="50">
        <v>0</v>
      </c>
      <c r="Q323" s="50">
        <v>533226.07</v>
      </c>
      <c r="R323" s="50">
        <v>0</v>
      </c>
      <c r="S323" s="51" t="s">
        <v>1415</v>
      </c>
      <c r="T323" s="50">
        <v>4925605.1</v>
      </c>
      <c r="U323" s="49" t="s">
        <v>683</v>
      </c>
      <c r="V323" s="47" t="s">
        <v>1435</v>
      </c>
      <c r="W323" s="9">
        <f t="shared" si="9"/>
        <v>125</v>
      </c>
    </row>
    <row r="324" spans="1:23" s="10" customFormat="1" ht="142.5" customHeight="1">
      <c r="A324" s="8">
        <v>21</v>
      </c>
      <c r="B324" s="52" t="s">
        <v>652</v>
      </c>
      <c r="C324" s="52" t="s">
        <v>102</v>
      </c>
      <c r="D324" s="52" t="s">
        <v>534</v>
      </c>
      <c r="E324" s="45">
        <v>1</v>
      </c>
      <c r="F324" s="46">
        <v>210</v>
      </c>
      <c r="G324" s="47" t="s">
        <v>202</v>
      </c>
      <c r="H324" s="47" t="s">
        <v>203</v>
      </c>
      <c r="I324" s="48">
        <v>700021261306</v>
      </c>
      <c r="J324" s="49" t="s">
        <v>764</v>
      </c>
      <c r="K324" s="49" t="s">
        <v>214</v>
      </c>
      <c r="L324" s="49" t="s">
        <v>710</v>
      </c>
      <c r="M324" s="49" t="s">
        <v>425</v>
      </c>
      <c r="N324" s="49" t="s">
        <v>235</v>
      </c>
      <c r="O324" s="50">
        <v>0</v>
      </c>
      <c r="P324" s="50">
        <v>0</v>
      </c>
      <c r="Q324" s="50">
        <v>0</v>
      </c>
      <c r="R324" s="50">
        <v>0</v>
      </c>
      <c r="S324" s="51" t="s">
        <v>1226</v>
      </c>
      <c r="T324" s="50">
        <v>0</v>
      </c>
      <c r="U324" s="49" t="s">
        <v>683</v>
      </c>
      <c r="V324" s="47" t="s">
        <v>1436</v>
      </c>
      <c r="W324" s="9">
        <f t="shared" si="9"/>
        <v>306</v>
      </c>
    </row>
    <row r="325" spans="1:23" s="10" customFormat="1" ht="142.5" customHeight="1">
      <c r="A325" s="8">
        <v>21</v>
      </c>
      <c r="B325" s="52" t="s">
        <v>652</v>
      </c>
      <c r="C325" s="52" t="s">
        <v>102</v>
      </c>
      <c r="D325" s="52" t="s">
        <v>534</v>
      </c>
      <c r="E325" s="45">
        <v>1</v>
      </c>
      <c r="F325" s="46">
        <v>210</v>
      </c>
      <c r="G325" s="47" t="s">
        <v>202</v>
      </c>
      <c r="H325" s="47" t="s">
        <v>203</v>
      </c>
      <c r="I325" s="48">
        <v>700021276331</v>
      </c>
      <c r="J325" s="49" t="s">
        <v>770</v>
      </c>
      <c r="K325" s="49" t="s">
        <v>771</v>
      </c>
      <c r="L325" s="49" t="s">
        <v>710</v>
      </c>
      <c r="M325" s="49" t="s">
        <v>425</v>
      </c>
      <c r="N325" s="49" t="s">
        <v>235</v>
      </c>
      <c r="O325" s="50">
        <v>1632742.33</v>
      </c>
      <c r="P325" s="50">
        <v>0</v>
      </c>
      <c r="Q325" s="50">
        <v>0</v>
      </c>
      <c r="R325" s="50">
        <v>0</v>
      </c>
      <c r="S325" s="51" t="s">
        <v>1227</v>
      </c>
      <c r="T325" s="50">
        <v>1632742.33</v>
      </c>
      <c r="U325" s="49" t="s">
        <v>683</v>
      </c>
      <c r="V325" s="47" t="s">
        <v>1228</v>
      </c>
      <c r="W325" s="9">
        <f t="shared" si="9"/>
        <v>331</v>
      </c>
    </row>
    <row r="326" spans="1:23" s="10" customFormat="1" ht="142.5" customHeight="1">
      <c r="A326" s="8">
        <v>21</v>
      </c>
      <c r="B326" s="52" t="s">
        <v>652</v>
      </c>
      <c r="C326" s="52" t="s">
        <v>102</v>
      </c>
      <c r="D326" s="52" t="s">
        <v>534</v>
      </c>
      <c r="E326" s="45">
        <v>1</v>
      </c>
      <c r="F326" s="46">
        <v>210</v>
      </c>
      <c r="G326" s="47" t="s">
        <v>202</v>
      </c>
      <c r="H326" s="47" t="s">
        <v>203</v>
      </c>
      <c r="I326" s="48">
        <v>700021300336</v>
      </c>
      <c r="J326" s="49" t="s">
        <v>772</v>
      </c>
      <c r="K326" s="49" t="s">
        <v>773</v>
      </c>
      <c r="L326" s="49" t="s">
        <v>710</v>
      </c>
      <c r="M326" s="49" t="s">
        <v>425</v>
      </c>
      <c r="N326" s="49" t="s">
        <v>235</v>
      </c>
      <c r="O326" s="50">
        <v>3928270.01</v>
      </c>
      <c r="P326" s="50">
        <v>0</v>
      </c>
      <c r="Q326" s="50">
        <v>0</v>
      </c>
      <c r="R326" s="50">
        <v>0</v>
      </c>
      <c r="S326" s="51" t="s">
        <v>1307</v>
      </c>
      <c r="T326" s="50">
        <v>3928270.01</v>
      </c>
      <c r="U326" s="49" t="s">
        <v>683</v>
      </c>
      <c r="V326" s="47" t="s">
        <v>1389</v>
      </c>
      <c r="W326" s="9">
        <f t="shared" si="9"/>
        <v>336</v>
      </c>
    </row>
    <row r="327" spans="1:23" s="10" customFormat="1" ht="142.5" customHeight="1">
      <c r="A327" s="8">
        <v>21</v>
      </c>
      <c r="B327" s="52" t="s">
        <v>652</v>
      </c>
      <c r="C327" s="52" t="s">
        <v>102</v>
      </c>
      <c r="D327" s="52" t="s">
        <v>534</v>
      </c>
      <c r="E327" s="45">
        <v>1</v>
      </c>
      <c r="F327" s="46">
        <v>210</v>
      </c>
      <c r="G327" s="47" t="s">
        <v>202</v>
      </c>
      <c r="H327" s="47" t="s">
        <v>354</v>
      </c>
      <c r="I327" s="48">
        <v>20052151001390</v>
      </c>
      <c r="J327" s="49" t="s">
        <v>944</v>
      </c>
      <c r="K327" s="49" t="s">
        <v>945</v>
      </c>
      <c r="L327" s="49" t="s">
        <v>710</v>
      </c>
      <c r="M327" s="49" t="s">
        <v>645</v>
      </c>
      <c r="N327" s="49" t="s">
        <v>235</v>
      </c>
      <c r="O327" s="50">
        <v>0</v>
      </c>
      <c r="P327" s="50">
        <v>0</v>
      </c>
      <c r="Q327" s="50">
        <v>0</v>
      </c>
      <c r="R327" s="50">
        <v>0</v>
      </c>
      <c r="S327" s="51" t="s">
        <v>1229</v>
      </c>
      <c r="T327" s="50">
        <v>0</v>
      </c>
      <c r="U327" s="49" t="s">
        <v>683</v>
      </c>
      <c r="V327" s="47" t="s">
        <v>1230</v>
      </c>
      <c r="W327" s="9">
        <f t="shared" si="9"/>
        <v>1390</v>
      </c>
    </row>
    <row r="328" spans="1:23" s="10" customFormat="1" ht="175.5" customHeight="1">
      <c r="A328" s="8">
        <v>21</v>
      </c>
      <c r="B328" s="52" t="s">
        <v>652</v>
      </c>
      <c r="C328" s="52" t="s">
        <v>102</v>
      </c>
      <c r="D328" s="52" t="s">
        <v>534</v>
      </c>
      <c r="E328" s="45">
        <v>1</v>
      </c>
      <c r="F328" s="46" t="s">
        <v>653</v>
      </c>
      <c r="G328" s="47" t="s">
        <v>654</v>
      </c>
      <c r="H328" s="47" t="s">
        <v>774</v>
      </c>
      <c r="I328" s="48">
        <v>700021258044</v>
      </c>
      <c r="J328" s="49" t="s">
        <v>775</v>
      </c>
      <c r="K328" s="49" t="s">
        <v>215</v>
      </c>
      <c r="L328" s="49" t="s">
        <v>710</v>
      </c>
      <c r="M328" s="49" t="s">
        <v>813</v>
      </c>
      <c r="N328" s="49" t="s">
        <v>670</v>
      </c>
      <c r="O328" s="50">
        <v>0</v>
      </c>
      <c r="P328" s="50">
        <v>0</v>
      </c>
      <c r="Q328" s="50">
        <v>0</v>
      </c>
      <c r="R328" s="50">
        <v>0</v>
      </c>
      <c r="S328" s="51" t="s">
        <v>1827</v>
      </c>
      <c r="T328" s="50">
        <v>55897480.19</v>
      </c>
      <c r="U328" s="49" t="s">
        <v>683</v>
      </c>
      <c r="V328" s="47" t="s">
        <v>1491</v>
      </c>
      <c r="W328" s="9">
        <f t="shared" si="9"/>
        <v>44</v>
      </c>
    </row>
    <row r="329" spans="1:23" s="17" customFormat="1" ht="39.75" customHeight="1" outlineLevel="3">
      <c r="A329" s="15"/>
      <c r="B329" s="71" t="s">
        <v>63</v>
      </c>
      <c r="C329" s="72"/>
      <c r="D329" s="72"/>
      <c r="E329" s="29">
        <f>SUBTOTAL(9,E332:F433)</f>
        <v>99</v>
      </c>
      <c r="F329" s="30"/>
      <c r="G329" s="30"/>
      <c r="H329" s="30"/>
      <c r="I329" s="31"/>
      <c r="J329" s="30"/>
      <c r="K329" s="30"/>
      <c r="L329" s="30"/>
      <c r="M329" s="30"/>
      <c r="N329" s="30"/>
      <c r="O329" s="32"/>
      <c r="P329" s="33"/>
      <c r="Q329" s="33"/>
      <c r="R329" s="33"/>
      <c r="S329" s="30"/>
      <c r="T329" s="33"/>
      <c r="U329" s="30"/>
      <c r="V329" s="34"/>
      <c r="W329" s="16"/>
    </row>
    <row r="330" spans="1:23" s="20" customFormat="1" ht="15" outlineLevel="1">
      <c r="A330" s="18"/>
      <c r="B330" s="69" t="s">
        <v>689</v>
      </c>
      <c r="C330" s="70" t="s">
        <v>687</v>
      </c>
      <c r="D330" s="70"/>
      <c r="E330" s="35">
        <f>SUBTOTAL(9,E332:E433)</f>
        <v>99</v>
      </c>
      <c r="F330" s="36"/>
      <c r="G330" s="36"/>
      <c r="H330" s="36"/>
      <c r="I330" s="37"/>
      <c r="J330" s="36"/>
      <c r="K330" s="36"/>
      <c r="L330" s="36"/>
      <c r="M330" s="36"/>
      <c r="N330" s="36"/>
      <c r="O330" s="38"/>
      <c r="P330" s="38"/>
      <c r="Q330" s="38"/>
      <c r="R330" s="38"/>
      <c r="S330" s="36"/>
      <c r="T330" s="38"/>
      <c r="U330" s="36"/>
      <c r="V330" s="39"/>
      <c r="W330" s="19"/>
    </row>
    <row r="331" spans="1:23" s="23" customFormat="1" ht="15" outlineLevel="2">
      <c r="A331" s="21"/>
      <c r="B331" s="67" t="s">
        <v>282</v>
      </c>
      <c r="C331" s="68"/>
      <c r="D331" s="68"/>
      <c r="E331" s="40">
        <f>SUBTOTAL(9,E332:E393)</f>
        <v>62</v>
      </c>
      <c r="F331" s="41"/>
      <c r="G331" s="41"/>
      <c r="H331" s="41"/>
      <c r="I331" s="42"/>
      <c r="J331" s="41"/>
      <c r="K331" s="41"/>
      <c r="L331" s="41"/>
      <c r="M331" s="41"/>
      <c r="N331" s="41"/>
      <c r="O331" s="43"/>
      <c r="P331" s="43"/>
      <c r="Q331" s="43"/>
      <c r="R331" s="43"/>
      <c r="S331" s="41"/>
      <c r="T331" s="43"/>
      <c r="U331" s="41"/>
      <c r="V331" s="44"/>
      <c r="W331" s="22"/>
    </row>
    <row r="332" spans="1:23" s="10" customFormat="1" ht="297.75" customHeight="1">
      <c r="A332" s="8">
        <v>38</v>
      </c>
      <c r="B332" s="52" t="s">
        <v>63</v>
      </c>
      <c r="C332" s="52" t="s">
        <v>102</v>
      </c>
      <c r="D332" s="52" t="s">
        <v>196</v>
      </c>
      <c r="E332" s="45">
        <v>1</v>
      </c>
      <c r="F332" s="46" t="s">
        <v>1064</v>
      </c>
      <c r="G332" s="47" t="s">
        <v>1065</v>
      </c>
      <c r="H332" s="47" t="s">
        <v>1065</v>
      </c>
      <c r="I332" s="48" t="s">
        <v>1066</v>
      </c>
      <c r="J332" s="49" t="s">
        <v>1067</v>
      </c>
      <c r="K332" s="49" t="s">
        <v>1068</v>
      </c>
      <c r="L332" s="49" t="s">
        <v>536</v>
      </c>
      <c r="M332" s="49" t="s">
        <v>1069</v>
      </c>
      <c r="N332" s="49" t="s">
        <v>675</v>
      </c>
      <c r="O332" s="50">
        <v>4589195</v>
      </c>
      <c r="P332" s="50">
        <v>0</v>
      </c>
      <c r="Q332" s="50">
        <v>8346</v>
      </c>
      <c r="R332" s="50">
        <v>3898304</v>
      </c>
      <c r="S332" s="51" t="s">
        <v>1390</v>
      </c>
      <c r="T332" s="50">
        <v>692733</v>
      </c>
      <c r="U332" s="49" t="s">
        <v>683</v>
      </c>
      <c r="V332" s="47" t="s">
        <v>1828</v>
      </c>
      <c r="W332" s="9">
        <f aca="true" t="shared" si="10" ref="W332:W363">IF(OR(LEFT(I332)="7",LEFT(I332,1)="8"),VALUE(RIGHT(I332,3)),VALUE(RIGHT(I332,4)))</f>
        <v>1547</v>
      </c>
    </row>
    <row r="333" spans="1:23" s="10" customFormat="1" ht="142.5" customHeight="1">
      <c r="A333" s="8">
        <v>38</v>
      </c>
      <c r="B333" s="52" t="s">
        <v>63</v>
      </c>
      <c r="C333" s="52" t="s">
        <v>102</v>
      </c>
      <c r="D333" s="52" t="s">
        <v>196</v>
      </c>
      <c r="E333" s="45">
        <v>1</v>
      </c>
      <c r="F333" s="46" t="s">
        <v>448</v>
      </c>
      <c r="G333" s="47" t="s">
        <v>449</v>
      </c>
      <c r="H333" s="47" t="s">
        <v>449</v>
      </c>
      <c r="I333" s="48" t="s">
        <v>450</v>
      </c>
      <c r="J333" s="49" t="s">
        <v>451</v>
      </c>
      <c r="K333" s="49" t="s">
        <v>80</v>
      </c>
      <c r="L333" s="49" t="s">
        <v>710</v>
      </c>
      <c r="M333" s="49" t="s">
        <v>402</v>
      </c>
      <c r="N333" s="49" t="s">
        <v>675</v>
      </c>
      <c r="O333" s="50"/>
      <c r="P333" s="50">
        <v>0</v>
      </c>
      <c r="Q333" s="50">
        <v>43412.01</v>
      </c>
      <c r="R333" s="50">
        <v>3505677.76</v>
      </c>
      <c r="S333" s="51" t="s">
        <v>1521</v>
      </c>
      <c r="T333" s="50">
        <v>2454425.06</v>
      </c>
      <c r="U333" s="49" t="s">
        <v>236</v>
      </c>
      <c r="V333" s="47" t="s">
        <v>1829</v>
      </c>
      <c r="W333" s="9">
        <f t="shared" si="10"/>
        <v>1103</v>
      </c>
    </row>
    <row r="334" spans="1:23" s="10" customFormat="1" ht="142.5" customHeight="1">
      <c r="A334" s="8">
        <v>38</v>
      </c>
      <c r="B334" s="52" t="s">
        <v>63</v>
      </c>
      <c r="C334" s="52" t="s">
        <v>102</v>
      </c>
      <c r="D334" s="52" t="s">
        <v>196</v>
      </c>
      <c r="E334" s="45">
        <v>1</v>
      </c>
      <c r="F334" s="46" t="s">
        <v>448</v>
      </c>
      <c r="G334" s="47" t="s">
        <v>449</v>
      </c>
      <c r="H334" s="47" t="s">
        <v>449</v>
      </c>
      <c r="I334" s="48" t="s">
        <v>607</v>
      </c>
      <c r="J334" s="49" t="s">
        <v>608</v>
      </c>
      <c r="K334" s="49" t="s">
        <v>915</v>
      </c>
      <c r="L334" s="49" t="s">
        <v>710</v>
      </c>
      <c r="M334" s="49" t="s">
        <v>609</v>
      </c>
      <c r="N334" s="49" t="s">
        <v>801</v>
      </c>
      <c r="O334" s="50"/>
      <c r="P334" s="50">
        <v>0</v>
      </c>
      <c r="Q334" s="50">
        <v>17445.87</v>
      </c>
      <c r="R334" s="50">
        <v>3556539.75</v>
      </c>
      <c r="S334" s="51" t="s">
        <v>1522</v>
      </c>
      <c r="T334" s="50">
        <v>570920.6</v>
      </c>
      <c r="U334" s="49" t="s">
        <v>236</v>
      </c>
      <c r="V334" s="47" t="s">
        <v>1830</v>
      </c>
      <c r="W334" s="9">
        <f t="shared" si="10"/>
        <v>1491</v>
      </c>
    </row>
    <row r="335" spans="1:23" s="10" customFormat="1" ht="142.5" customHeight="1">
      <c r="A335" s="8">
        <v>38</v>
      </c>
      <c r="B335" s="52" t="s">
        <v>63</v>
      </c>
      <c r="C335" s="52" t="s">
        <v>102</v>
      </c>
      <c r="D335" s="52" t="s">
        <v>196</v>
      </c>
      <c r="E335" s="45">
        <v>1</v>
      </c>
      <c r="F335" s="46" t="s">
        <v>81</v>
      </c>
      <c r="G335" s="47" t="s">
        <v>82</v>
      </c>
      <c r="H335" s="47" t="s">
        <v>82</v>
      </c>
      <c r="I335" s="48" t="s">
        <v>83</v>
      </c>
      <c r="J335" s="49" t="s">
        <v>323</v>
      </c>
      <c r="K335" s="49" t="s">
        <v>916</v>
      </c>
      <c r="L335" s="49" t="s">
        <v>710</v>
      </c>
      <c r="M335" s="49" t="s">
        <v>402</v>
      </c>
      <c r="N335" s="49" t="s">
        <v>235</v>
      </c>
      <c r="O335" s="50">
        <v>91881195.97</v>
      </c>
      <c r="P335" s="50">
        <v>40495201.62</v>
      </c>
      <c r="Q335" s="50">
        <v>2570981.45</v>
      </c>
      <c r="R335" s="50">
        <v>52805879.28</v>
      </c>
      <c r="S335" s="51" t="s">
        <v>1128</v>
      </c>
      <c r="T335" s="50">
        <v>82141499.76</v>
      </c>
      <c r="U335" s="49" t="s">
        <v>236</v>
      </c>
      <c r="V335" s="47" t="s">
        <v>1562</v>
      </c>
      <c r="W335" s="9">
        <f t="shared" si="10"/>
        <v>1116</v>
      </c>
    </row>
    <row r="336" spans="1:23" s="10" customFormat="1" ht="164.25" customHeight="1">
      <c r="A336" s="8">
        <v>38</v>
      </c>
      <c r="B336" s="52" t="s">
        <v>63</v>
      </c>
      <c r="C336" s="52" t="s">
        <v>102</v>
      </c>
      <c r="D336" s="52" t="s">
        <v>196</v>
      </c>
      <c r="E336" s="45">
        <v>1</v>
      </c>
      <c r="F336" s="46" t="s">
        <v>717</v>
      </c>
      <c r="G336" s="47" t="s">
        <v>1002</v>
      </c>
      <c r="H336" s="47" t="s">
        <v>1002</v>
      </c>
      <c r="I336" s="48" t="s">
        <v>719</v>
      </c>
      <c r="J336" s="49" t="s">
        <v>720</v>
      </c>
      <c r="K336" s="49" t="s">
        <v>1003</v>
      </c>
      <c r="L336" s="49" t="s">
        <v>710</v>
      </c>
      <c r="M336" s="49" t="s">
        <v>402</v>
      </c>
      <c r="N336" s="49" t="s">
        <v>670</v>
      </c>
      <c r="O336" s="50">
        <v>90005333.23</v>
      </c>
      <c r="P336" s="50">
        <v>75459192.46</v>
      </c>
      <c r="Q336" s="50">
        <v>2834042.38</v>
      </c>
      <c r="R336" s="50">
        <v>26046442.96</v>
      </c>
      <c r="S336" s="51" t="s">
        <v>1563</v>
      </c>
      <c r="T336" s="50">
        <v>142252125.11</v>
      </c>
      <c r="U336" s="49" t="s">
        <v>683</v>
      </c>
      <c r="V336" s="47" t="s">
        <v>1523</v>
      </c>
      <c r="W336" s="9">
        <f t="shared" si="10"/>
        <v>1111</v>
      </c>
    </row>
    <row r="337" spans="1:23" s="10" customFormat="1" ht="179.25" customHeight="1">
      <c r="A337" s="8">
        <v>38</v>
      </c>
      <c r="B337" s="52" t="s">
        <v>63</v>
      </c>
      <c r="C337" s="52" t="s">
        <v>102</v>
      </c>
      <c r="D337" s="52" t="s">
        <v>196</v>
      </c>
      <c r="E337" s="45">
        <v>1</v>
      </c>
      <c r="F337" s="46" t="s">
        <v>717</v>
      </c>
      <c r="G337" s="47" t="s">
        <v>718</v>
      </c>
      <c r="H337" s="47" t="s">
        <v>718</v>
      </c>
      <c r="I337" s="48" t="s">
        <v>721</v>
      </c>
      <c r="J337" s="49" t="s">
        <v>722</v>
      </c>
      <c r="K337" s="49" t="s">
        <v>723</v>
      </c>
      <c r="L337" s="49" t="s">
        <v>710</v>
      </c>
      <c r="M337" s="49" t="s">
        <v>862</v>
      </c>
      <c r="N337" s="49" t="s">
        <v>353</v>
      </c>
      <c r="O337" s="50">
        <v>4500167.38</v>
      </c>
      <c r="P337" s="50">
        <v>0</v>
      </c>
      <c r="Q337" s="50">
        <v>131423.12</v>
      </c>
      <c r="R337" s="50">
        <v>24622.21</v>
      </c>
      <c r="S337" s="51" t="s">
        <v>1831</v>
      </c>
      <c r="T337" s="50">
        <v>4606968.29</v>
      </c>
      <c r="U337" s="49" t="s">
        <v>683</v>
      </c>
      <c r="V337" s="47" t="s">
        <v>1524</v>
      </c>
      <c r="W337" s="9">
        <f t="shared" si="10"/>
        <v>1371</v>
      </c>
    </row>
    <row r="338" spans="1:23" s="10" customFormat="1" ht="168.75" customHeight="1">
      <c r="A338" s="8">
        <v>38</v>
      </c>
      <c r="B338" s="52" t="s">
        <v>63</v>
      </c>
      <c r="C338" s="52" t="s">
        <v>102</v>
      </c>
      <c r="D338" s="52" t="s">
        <v>196</v>
      </c>
      <c r="E338" s="45">
        <v>1</v>
      </c>
      <c r="F338" s="46" t="s">
        <v>724</v>
      </c>
      <c r="G338" s="47" t="s">
        <v>725</v>
      </c>
      <c r="H338" s="47" t="s">
        <v>725</v>
      </c>
      <c r="I338" s="48" t="s">
        <v>726</v>
      </c>
      <c r="J338" s="49" t="s">
        <v>727</v>
      </c>
      <c r="K338" s="49" t="s">
        <v>75</v>
      </c>
      <c r="L338" s="49" t="s">
        <v>710</v>
      </c>
      <c r="M338" s="49" t="s">
        <v>402</v>
      </c>
      <c r="N338" s="49" t="s">
        <v>235</v>
      </c>
      <c r="O338" s="50">
        <v>34536170.77</v>
      </c>
      <c r="P338" s="50">
        <v>18000000</v>
      </c>
      <c r="Q338" s="50">
        <v>805806.82</v>
      </c>
      <c r="R338" s="50">
        <v>23074883.1</v>
      </c>
      <c r="S338" s="51" t="s">
        <v>1607</v>
      </c>
      <c r="T338" s="50">
        <v>30267094.49</v>
      </c>
      <c r="U338" s="49" t="s">
        <v>683</v>
      </c>
      <c r="V338" s="47" t="s">
        <v>1832</v>
      </c>
      <c r="W338" s="9">
        <f t="shared" si="10"/>
        <v>1125</v>
      </c>
    </row>
    <row r="339" spans="1:23" s="10" customFormat="1" ht="213.75" customHeight="1">
      <c r="A339" s="8">
        <v>38</v>
      </c>
      <c r="B339" s="52" t="s">
        <v>63</v>
      </c>
      <c r="C339" s="52" t="s">
        <v>102</v>
      </c>
      <c r="D339" s="52" t="s">
        <v>196</v>
      </c>
      <c r="E339" s="45">
        <v>1</v>
      </c>
      <c r="F339" s="46" t="s">
        <v>76</v>
      </c>
      <c r="G339" s="47" t="s">
        <v>525</v>
      </c>
      <c r="H339" s="47" t="s">
        <v>525</v>
      </c>
      <c r="I339" s="48" t="s">
        <v>526</v>
      </c>
      <c r="J339" s="49" t="s">
        <v>550</v>
      </c>
      <c r="K339" s="49" t="s">
        <v>411</v>
      </c>
      <c r="L339" s="49" t="s">
        <v>710</v>
      </c>
      <c r="M339" s="49" t="s">
        <v>402</v>
      </c>
      <c r="N339" s="49" t="s">
        <v>235</v>
      </c>
      <c r="O339" s="50">
        <v>12667706.21</v>
      </c>
      <c r="P339" s="50">
        <v>10000000</v>
      </c>
      <c r="Q339" s="50">
        <v>333005.48</v>
      </c>
      <c r="R339" s="50">
        <v>5349194.24</v>
      </c>
      <c r="S339" s="51" t="s">
        <v>1833</v>
      </c>
      <c r="T339" s="50">
        <v>17651517.45</v>
      </c>
      <c r="U339" s="49" t="s">
        <v>683</v>
      </c>
      <c r="V339" s="47" t="s">
        <v>1525</v>
      </c>
      <c r="W339" s="9">
        <f t="shared" si="10"/>
        <v>1112</v>
      </c>
    </row>
    <row r="340" spans="1:23" s="10" customFormat="1" ht="142.5" customHeight="1">
      <c r="A340" s="8">
        <v>38</v>
      </c>
      <c r="B340" s="52" t="s">
        <v>63</v>
      </c>
      <c r="C340" s="52" t="s">
        <v>102</v>
      </c>
      <c r="D340" s="52" t="s">
        <v>196</v>
      </c>
      <c r="E340" s="45">
        <v>1</v>
      </c>
      <c r="F340" s="46" t="s">
        <v>124</v>
      </c>
      <c r="G340" s="47" t="s">
        <v>125</v>
      </c>
      <c r="H340" s="47" t="s">
        <v>125</v>
      </c>
      <c r="I340" s="48" t="s">
        <v>126</v>
      </c>
      <c r="J340" s="49" t="s">
        <v>127</v>
      </c>
      <c r="K340" s="49" t="s">
        <v>412</v>
      </c>
      <c r="L340" s="49" t="s">
        <v>710</v>
      </c>
      <c r="M340" s="49" t="s">
        <v>402</v>
      </c>
      <c r="N340" s="49" t="s">
        <v>235</v>
      </c>
      <c r="O340" s="50">
        <v>56129095.18</v>
      </c>
      <c r="P340" s="50">
        <v>71985398.85</v>
      </c>
      <c r="Q340" s="50">
        <v>5950564.74</v>
      </c>
      <c r="R340" s="50">
        <v>11085661.63</v>
      </c>
      <c r="S340" s="51" t="s">
        <v>1129</v>
      </c>
      <c r="T340" s="50">
        <v>122979397.14</v>
      </c>
      <c r="U340" s="49" t="s">
        <v>683</v>
      </c>
      <c r="V340" s="47" t="s">
        <v>1834</v>
      </c>
      <c r="W340" s="9">
        <f t="shared" si="10"/>
        <v>1044</v>
      </c>
    </row>
    <row r="341" spans="1:23" s="10" customFormat="1" ht="232.5" customHeight="1">
      <c r="A341" s="8">
        <v>38</v>
      </c>
      <c r="B341" s="52" t="s">
        <v>63</v>
      </c>
      <c r="C341" s="52" t="s">
        <v>102</v>
      </c>
      <c r="D341" s="52" t="s">
        <v>196</v>
      </c>
      <c r="E341" s="45">
        <v>1</v>
      </c>
      <c r="F341" s="46" t="s">
        <v>124</v>
      </c>
      <c r="G341" s="47" t="s">
        <v>125</v>
      </c>
      <c r="H341" s="47" t="s">
        <v>125</v>
      </c>
      <c r="I341" s="48" t="s">
        <v>527</v>
      </c>
      <c r="J341" s="49" t="s">
        <v>528</v>
      </c>
      <c r="K341" s="49" t="s">
        <v>413</v>
      </c>
      <c r="L341" s="49" t="s">
        <v>710</v>
      </c>
      <c r="M341" s="49" t="s">
        <v>402</v>
      </c>
      <c r="N341" s="49" t="s">
        <v>235</v>
      </c>
      <c r="O341" s="50">
        <v>198544728.18</v>
      </c>
      <c r="P341" s="50">
        <v>209944202.7</v>
      </c>
      <c r="Q341" s="50">
        <v>54414145.94</v>
      </c>
      <c r="R341" s="50">
        <v>240549275.22</v>
      </c>
      <c r="S341" s="51" t="s">
        <v>1130</v>
      </c>
      <c r="T341" s="50">
        <v>222353801.6</v>
      </c>
      <c r="U341" s="49" t="s">
        <v>683</v>
      </c>
      <c r="V341" s="47" t="s">
        <v>1835</v>
      </c>
      <c r="W341" s="9">
        <f t="shared" si="10"/>
        <v>1114</v>
      </c>
    </row>
    <row r="342" spans="1:23" s="10" customFormat="1" ht="213.75" customHeight="1">
      <c r="A342" s="8">
        <v>38</v>
      </c>
      <c r="B342" s="52" t="s">
        <v>63</v>
      </c>
      <c r="C342" s="52" t="s">
        <v>102</v>
      </c>
      <c r="D342" s="52" t="s">
        <v>196</v>
      </c>
      <c r="E342" s="45">
        <v>1</v>
      </c>
      <c r="F342" s="46" t="s">
        <v>744</v>
      </c>
      <c r="G342" s="47" t="s">
        <v>745</v>
      </c>
      <c r="H342" s="47" t="s">
        <v>745</v>
      </c>
      <c r="I342" s="48" t="s">
        <v>746</v>
      </c>
      <c r="J342" s="49" t="s">
        <v>747</v>
      </c>
      <c r="K342" s="49" t="s">
        <v>748</v>
      </c>
      <c r="L342" s="49" t="s">
        <v>710</v>
      </c>
      <c r="M342" s="49" t="s">
        <v>813</v>
      </c>
      <c r="N342" s="49" t="s">
        <v>235</v>
      </c>
      <c r="O342" s="50">
        <v>1987760.25</v>
      </c>
      <c r="P342" s="50">
        <v>6279291.84</v>
      </c>
      <c r="Q342" s="50">
        <v>81921.29</v>
      </c>
      <c r="R342" s="50">
        <v>6212206.54</v>
      </c>
      <c r="S342" s="51" t="s">
        <v>1608</v>
      </c>
      <c r="T342" s="50">
        <v>2136766.84</v>
      </c>
      <c r="U342" s="49" t="s">
        <v>236</v>
      </c>
      <c r="V342" s="47" t="s">
        <v>1492</v>
      </c>
      <c r="W342" s="9">
        <f t="shared" si="10"/>
        <v>1119</v>
      </c>
    </row>
    <row r="343" spans="1:23" s="10" customFormat="1" ht="187.5" customHeight="1">
      <c r="A343" s="8">
        <v>38</v>
      </c>
      <c r="B343" s="52" t="s">
        <v>63</v>
      </c>
      <c r="C343" s="52" t="s">
        <v>102</v>
      </c>
      <c r="D343" s="52" t="s">
        <v>196</v>
      </c>
      <c r="E343" s="45">
        <v>1</v>
      </c>
      <c r="F343" s="46" t="s">
        <v>1070</v>
      </c>
      <c r="G343" s="47" t="s">
        <v>1071</v>
      </c>
      <c r="H343" s="47" t="s">
        <v>1071</v>
      </c>
      <c r="I343" s="48" t="s">
        <v>1072</v>
      </c>
      <c r="J343" s="49" t="s">
        <v>1073</v>
      </c>
      <c r="K343" s="49" t="s">
        <v>1074</v>
      </c>
      <c r="L343" s="49" t="s">
        <v>536</v>
      </c>
      <c r="M343" s="49" t="s">
        <v>1075</v>
      </c>
      <c r="N343" s="49" t="s">
        <v>235</v>
      </c>
      <c r="O343" s="50">
        <v>3969277.27</v>
      </c>
      <c r="P343" s="50">
        <v>1738981.75</v>
      </c>
      <c r="Q343" s="50">
        <v>20612.19</v>
      </c>
      <c r="R343" s="50">
        <v>2396558.28</v>
      </c>
      <c r="S343" s="51" t="s">
        <v>1836</v>
      </c>
      <c r="T343" s="50">
        <v>3332312.93</v>
      </c>
      <c r="U343" s="49" t="s">
        <v>236</v>
      </c>
      <c r="V343" s="47" t="s">
        <v>1564</v>
      </c>
      <c r="W343" s="9">
        <f t="shared" si="10"/>
        <v>1548</v>
      </c>
    </row>
    <row r="344" spans="1:23" s="10" customFormat="1" ht="142.5" customHeight="1">
      <c r="A344" s="8">
        <v>38</v>
      </c>
      <c r="B344" s="52" t="s">
        <v>63</v>
      </c>
      <c r="C344" s="52" t="s">
        <v>102</v>
      </c>
      <c r="D344" s="52" t="s">
        <v>196</v>
      </c>
      <c r="E344" s="45">
        <v>1</v>
      </c>
      <c r="F344" s="46" t="s">
        <v>749</v>
      </c>
      <c r="G344" s="47" t="s">
        <v>750</v>
      </c>
      <c r="H344" s="47" t="s">
        <v>750</v>
      </c>
      <c r="I344" s="48" t="s">
        <v>751</v>
      </c>
      <c r="J344" s="49" t="s">
        <v>752</v>
      </c>
      <c r="K344" s="49" t="s">
        <v>753</v>
      </c>
      <c r="L344" s="49" t="s">
        <v>710</v>
      </c>
      <c r="M344" s="49" t="s">
        <v>995</v>
      </c>
      <c r="N344" s="49" t="s">
        <v>675</v>
      </c>
      <c r="O344" s="50">
        <v>15639429.92</v>
      </c>
      <c r="P344" s="50">
        <v>4384309.96</v>
      </c>
      <c r="Q344" s="50">
        <v>409090.46</v>
      </c>
      <c r="R344" s="50">
        <v>5262340.78</v>
      </c>
      <c r="S344" s="51" t="s">
        <v>1609</v>
      </c>
      <c r="T344" s="50">
        <v>15170489.56</v>
      </c>
      <c r="U344" s="49" t="s">
        <v>683</v>
      </c>
      <c r="V344" s="47" t="s">
        <v>1610</v>
      </c>
      <c r="W344" s="9">
        <f t="shared" si="10"/>
        <v>1104</v>
      </c>
    </row>
    <row r="345" spans="1:23" s="10" customFormat="1" ht="142.5" customHeight="1">
      <c r="A345" s="8">
        <v>38</v>
      </c>
      <c r="B345" s="52" t="s">
        <v>63</v>
      </c>
      <c r="C345" s="52" t="s">
        <v>102</v>
      </c>
      <c r="D345" s="52" t="s">
        <v>196</v>
      </c>
      <c r="E345" s="45">
        <v>1</v>
      </c>
      <c r="F345" s="46" t="s">
        <v>749</v>
      </c>
      <c r="G345" s="47" t="s">
        <v>750</v>
      </c>
      <c r="H345" s="47" t="s">
        <v>750</v>
      </c>
      <c r="I345" s="48" t="s">
        <v>754</v>
      </c>
      <c r="J345" s="49" t="s">
        <v>551</v>
      </c>
      <c r="K345" s="49" t="s">
        <v>38</v>
      </c>
      <c r="L345" s="49" t="s">
        <v>710</v>
      </c>
      <c r="M345" s="49" t="s">
        <v>402</v>
      </c>
      <c r="N345" s="49" t="s">
        <v>801</v>
      </c>
      <c r="O345" s="50">
        <v>6770677.05</v>
      </c>
      <c r="P345" s="50">
        <v>0</v>
      </c>
      <c r="Q345" s="50">
        <v>209010.87</v>
      </c>
      <c r="R345" s="50">
        <v>29913.72</v>
      </c>
      <c r="S345" s="51" t="s">
        <v>1837</v>
      </c>
      <c r="T345" s="50">
        <v>6949774.2</v>
      </c>
      <c r="U345" s="49" t="s">
        <v>683</v>
      </c>
      <c r="V345" s="47" t="s">
        <v>1611</v>
      </c>
      <c r="W345" s="9">
        <f t="shared" si="10"/>
        <v>1388</v>
      </c>
    </row>
    <row r="346" spans="1:23" s="10" customFormat="1" ht="142.5" customHeight="1">
      <c r="A346" s="8">
        <v>38</v>
      </c>
      <c r="B346" s="52" t="s">
        <v>63</v>
      </c>
      <c r="C346" s="52" t="s">
        <v>102</v>
      </c>
      <c r="D346" s="52" t="s">
        <v>196</v>
      </c>
      <c r="E346" s="45">
        <v>1</v>
      </c>
      <c r="F346" s="46" t="s">
        <v>39</v>
      </c>
      <c r="G346" s="47" t="s">
        <v>40</v>
      </c>
      <c r="H346" s="47" t="s">
        <v>40</v>
      </c>
      <c r="I346" s="48" t="s">
        <v>41</v>
      </c>
      <c r="J346" s="49" t="s">
        <v>42</v>
      </c>
      <c r="K346" s="49" t="s">
        <v>43</v>
      </c>
      <c r="L346" s="49" t="s">
        <v>710</v>
      </c>
      <c r="M346" s="49" t="s">
        <v>862</v>
      </c>
      <c r="N346" s="49" t="s">
        <v>801</v>
      </c>
      <c r="O346" s="50">
        <v>32382471.29</v>
      </c>
      <c r="P346" s="50">
        <v>0</v>
      </c>
      <c r="Q346" s="50">
        <v>1002079.45</v>
      </c>
      <c r="R346" s="50">
        <v>6324673.8</v>
      </c>
      <c r="S346" s="51" t="s">
        <v>1838</v>
      </c>
      <c r="T346" s="50">
        <v>27059876.94</v>
      </c>
      <c r="U346" s="49" t="s">
        <v>683</v>
      </c>
      <c r="V346" s="47" t="s">
        <v>1056</v>
      </c>
      <c r="W346" s="9">
        <f t="shared" si="10"/>
        <v>176</v>
      </c>
    </row>
    <row r="347" spans="1:23" s="10" customFormat="1" ht="142.5" customHeight="1">
      <c r="A347" s="8">
        <v>38</v>
      </c>
      <c r="B347" s="52" t="s">
        <v>63</v>
      </c>
      <c r="C347" s="52" t="s">
        <v>102</v>
      </c>
      <c r="D347" s="52" t="s">
        <v>196</v>
      </c>
      <c r="E347" s="45">
        <v>1</v>
      </c>
      <c r="F347" s="46" t="s">
        <v>39</v>
      </c>
      <c r="G347" s="47" t="s">
        <v>9</v>
      </c>
      <c r="H347" s="47" t="s">
        <v>9</v>
      </c>
      <c r="I347" s="48" t="s">
        <v>10</v>
      </c>
      <c r="J347" s="49" t="s">
        <v>11</v>
      </c>
      <c r="K347" s="49" t="s">
        <v>12</v>
      </c>
      <c r="L347" s="49" t="s">
        <v>710</v>
      </c>
      <c r="M347" s="49" t="s">
        <v>402</v>
      </c>
      <c r="N347" s="49" t="s">
        <v>235</v>
      </c>
      <c r="O347" s="50">
        <v>18446354.95</v>
      </c>
      <c r="P347" s="50">
        <v>40620971</v>
      </c>
      <c r="Q347" s="50">
        <v>577486.85</v>
      </c>
      <c r="R347" s="50">
        <v>33841447.9</v>
      </c>
      <c r="S347" s="51" t="s">
        <v>1839</v>
      </c>
      <c r="T347" s="50">
        <v>25803364.9</v>
      </c>
      <c r="U347" s="49" t="s">
        <v>683</v>
      </c>
      <c r="V347" s="47" t="s">
        <v>1055</v>
      </c>
      <c r="W347" s="9">
        <f t="shared" si="10"/>
        <v>1485</v>
      </c>
    </row>
    <row r="348" spans="1:23" s="10" customFormat="1" ht="172.5" customHeight="1">
      <c r="A348" s="8">
        <v>38</v>
      </c>
      <c r="B348" s="52" t="s">
        <v>63</v>
      </c>
      <c r="C348" s="52" t="s">
        <v>102</v>
      </c>
      <c r="D348" s="52" t="s">
        <v>196</v>
      </c>
      <c r="E348" s="45">
        <v>1</v>
      </c>
      <c r="F348" s="46" t="s">
        <v>44</v>
      </c>
      <c r="G348" s="47" t="s">
        <v>45</v>
      </c>
      <c r="H348" s="47" t="s">
        <v>45</v>
      </c>
      <c r="I348" s="48" t="s">
        <v>46</v>
      </c>
      <c r="J348" s="49" t="s">
        <v>47</v>
      </c>
      <c r="K348" s="49" t="s">
        <v>512</v>
      </c>
      <c r="L348" s="49" t="s">
        <v>710</v>
      </c>
      <c r="M348" s="49" t="s">
        <v>402</v>
      </c>
      <c r="N348" s="49" t="s">
        <v>675</v>
      </c>
      <c r="O348" s="50">
        <v>24837093.67</v>
      </c>
      <c r="P348" s="50">
        <v>2578496.17</v>
      </c>
      <c r="Q348" s="50">
        <v>698855.5</v>
      </c>
      <c r="R348" s="50">
        <v>9471441.04</v>
      </c>
      <c r="S348" s="51" t="s">
        <v>1840</v>
      </c>
      <c r="T348" s="50">
        <v>25269749.2</v>
      </c>
      <c r="U348" s="49" t="s">
        <v>683</v>
      </c>
      <c r="V348" s="47" t="s">
        <v>1057</v>
      </c>
      <c r="W348" s="9">
        <f t="shared" si="10"/>
        <v>1126</v>
      </c>
    </row>
    <row r="349" spans="1:23" s="10" customFormat="1" ht="186" customHeight="1">
      <c r="A349" s="8">
        <v>38</v>
      </c>
      <c r="B349" s="52" t="s">
        <v>63</v>
      </c>
      <c r="C349" s="52" t="s">
        <v>102</v>
      </c>
      <c r="D349" s="52" t="s">
        <v>196</v>
      </c>
      <c r="E349" s="45">
        <v>1</v>
      </c>
      <c r="F349" s="46" t="s">
        <v>513</v>
      </c>
      <c r="G349" s="47" t="s">
        <v>63</v>
      </c>
      <c r="H349" s="47" t="s">
        <v>63</v>
      </c>
      <c r="I349" s="48">
        <v>700038100146</v>
      </c>
      <c r="J349" s="49" t="s">
        <v>64</v>
      </c>
      <c r="K349" s="49" t="s">
        <v>611</v>
      </c>
      <c r="L349" s="49" t="s">
        <v>233</v>
      </c>
      <c r="M349" s="49" t="s">
        <v>234</v>
      </c>
      <c r="N349" s="49" t="s">
        <v>675</v>
      </c>
      <c r="O349" s="50">
        <v>3133153.47</v>
      </c>
      <c r="P349" s="50">
        <v>8240935.3</v>
      </c>
      <c r="Q349" s="50">
        <v>199612.2</v>
      </c>
      <c r="R349" s="50">
        <v>8019346.55</v>
      </c>
      <c r="S349" s="51" t="s">
        <v>1437</v>
      </c>
      <c r="T349" s="50">
        <v>4367205.26</v>
      </c>
      <c r="U349" s="49" t="s">
        <v>683</v>
      </c>
      <c r="V349" s="47" t="s">
        <v>1841</v>
      </c>
      <c r="W349" s="9">
        <f t="shared" si="10"/>
        <v>146</v>
      </c>
    </row>
    <row r="350" spans="1:23" s="10" customFormat="1" ht="303" customHeight="1">
      <c r="A350" s="8">
        <v>38</v>
      </c>
      <c r="B350" s="52" t="s">
        <v>63</v>
      </c>
      <c r="C350" s="52" t="s">
        <v>102</v>
      </c>
      <c r="D350" s="52" t="s">
        <v>196</v>
      </c>
      <c r="E350" s="45">
        <v>1</v>
      </c>
      <c r="F350" s="46" t="s">
        <v>513</v>
      </c>
      <c r="G350" s="47" t="s">
        <v>63</v>
      </c>
      <c r="H350" s="47" t="s">
        <v>63</v>
      </c>
      <c r="I350" s="48">
        <v>20013810001201</v>
      </c>
      <c r="J350" s="49" t="s">
        <v>904</v>
      </c>
      <c r="K350" s="49" t="s">
        <v>905</v>
      </c>
      <c r="L350" s="49" t="s">
        <v>710</v>
      </c>
      <c r="M350" s="49" t="s">
        <v>402</v>
      </c>
      <c r="N350" s="49" t="s">
        <v>675</v>
      </c>
      <c r="O350" s="50">
        <v>59583942.94</v>
      </c>
      <c r="P350" s="50">
        <v>11083267</v>
      </c>
      <c r="Q350" s="50">
        <v>2166236.69</v>
      </c>
      <c r="R350" s="50">
        <v>25401513.57</v>
      </c>
      <c r="S350" s="51" t="s">
        <v>1612</v>
      </c>
      <c r="T350" s="50">
        <v>31283042.58</v>
      </c>
      <c r="U350" s="49" t="s">
        <v>683</v>
      </c>
      <c r="V350" s="47" t="s">
        <v>1842</v>
      </c>
      <c r="W350" s="9">
        <f t="shared" si="10"/>
        <v>1201</v>
      </c>
    </row>
    <row r="351" spans="1:23" s="10" customFormat="1" ht="184.5" customHeight="1">
      <c r="A351" s="8">
        <v>38</v>
      </c>
      <c r="B351" s="52" t="s">
        <v>63</v>
      </c>
      <c r="C351" s="52" t="s">
        <v>102</v>
      </c>
      <c r="D351" s="52" t="s">
        <v>196</v>
      </c>
      <c r="E351" s="45">
        <v>1</v>
      </c>
      <c r="F351" s="46" t="s">
        <v>513</v>
      </c>
      <c r="G351" s="47" t="s">
        <v>63</v>
      </c>
      <c r="H351" s="47" t="s">
        <v>63</v>
      </c>
      <c r="I351" s="48">
        <v>20023810001256</v>
      </c>
      <c r="J351" s="49" t="s">
        <v>216</v>
      </c>
      <c r="K351" s="49" t="s">
        <v>917</v>
      </c>
      <c r="L351" s="49" t="s">
        <v>233</v>
      </c>
      <c r="M351" s="49" t="s">
        <v>234</v>
      </c>
      <c r="N351" s="49" t="s">
        <v>675</v>
      </c>
      <c r="O351" s="50">
        <v>459826288.3</v>
      </c>
      <c r="P351" s="50">
        <v>58631835.31</v>
      </c>
      <c r="Q351" s="50">
        <v>19163653.27</v>
      </c>
      <c r="R351" s="50">
        <v>46827715.78</v>
      </c>
      <c r="S351" s="51" t="s">
        <v>1843</v>
      </c>
      <c r="T351" s="50">
        <v>448306181.73</v>
      </c>
      <c r="U351" s="49" t="s">
        <v>683</v>
      </c>
      <c r="V351" s="47" t="s">
        <v>1844</v>
      </c>
      <c r="W351" s="9">
        <f t="shared" si="10"/>
        <v>1256</v>
      </c>
    </row>
    <row r="352" spans="1:23" s="10" customFormat="1" ht="177.75" customHeight="1">
      <c r="A352" s="8">
        <v>38</v>
      </c>
      <c r="B352" s="52" t="s">
        <v>63</v>
      </c>
      <c r="C352" s="52" t="s">
        <v>102</v>
      </c>
      <c r="D352" s="52" t="s">
        <v>196</v>
      </c>
      <c r="E352" s="45">
        <v>1</v>
      </c>
      <c r="F352" s="46" t="s">
        <v>513</v>
      </c>
      <c r="G352" s="47" t="s">
        <v>63</v>
      </c>
      <c r="H352" s="47" t="s">
        <v>63</v>
      </c>
      <c r="I352" s="48">
        <v>20023810001257</v>
      </c>
      <c r="J352" s="49" t="s">
        <v>85</v>
      </c>
      <c r="K352" s="49" t="s">
        <v>86</v>
      </c>
      <c r="L352" s="49" t="s">
        <v>233</v>
      </c>
      <c r="M352" s="49" t="s">
        <v>234</v>
      </c>
      <c r="N352" s="49" t="s">
        <v>675</v>
      </c>
      <c r="O352" s="50">
        <v>24088828.77</v>
      </c>
      <c r="P352" s="50">
        <v>22012199.98</v>
      </c>
      <c r="Q352" s="50">
        <v>1388806.02</v>
      </c>
      <c r="R352" s="50">
        <v>1232901.91</v>
      </c>
      <c r="S352" s="51" t="s">
        <v>1613</v>
      </c>
      <c r="T352" s="50">
        <v>46256932.86</v>
      </c>
      <c r="U352" s="49" t="s">
        <v>683</v>
      </c>
      <c r="V352" s="47" t="s">
        <v>1845</v>
      </c>
      <c r="W352" s="9">
        <f t="shared" si="10"/>
        <v>1257</v>
      </c>
    </row>
    <row r="353" spans="1:23" s="10" customFormat="1" ht="182.25" customHeight="1">
      <c r="A353" s="8">
        <v>38</v>
      </c>
      <c r="B353" s="52" t="s">
        <v>63</v>
      </c>
      <c r="C353" s="52" t="s">
        <v>102</v>
      </c>
      <c r="D353" s="52" t="s">
        <v>196</v>
      </c>
      <c r="E353" s="45">
        <v>1</v>
      </c>
      <c r="F353" s="46" t="s">
        <v>513</v>
      </c>
      <c r="G353" s="47" t="s">
        <v>63</v>
      </c>
      <c r="H353" s="47" t="s">
        <v>63</v>
      </c>
      <c r="I353" s="48">
        <v>20023810001258</v>
      </c>
      <c r="J353" s="49" t="s">
        <v>87</v>
      </c>
      <c r="K353" s="49" t="s">
        <v>88</v>
      </c>
      <c r="L353" s="49" t="s">
        <v>233</v>
      </c>
      <c r="M353" s="49" t="s">
        <v>234</v>
      </c>
      <c r="N353" s="49" t="s">
        <v>675</v>
      </c>
      <c r="O353" s="50">
        <v>75252733.87</v>
      </c>
      <c r="P353" s="50">
        <v>45127084.91</v>
      </c>
      <c r="Q353" s="50">
        <v>3927967.19</v>
      </c>
      <c r="R353" s="50">
        <v>64901991.69</v>
      </c>
      <c r="S353" s="51" t="s">
        <v>1846</v>
      </c>
      <c r="T353" s="50">
        <v>9191002.12</v>
      </c>
      <c r="U353" s="49" t="s">
        <v>683</v>
      </c>
      <c r="V353" s="47" t="s">
        <v>1847</v>
      </c>
      <c r="W353" s="9">
        <f t="shared" si="10"/>
        <v>1258</v>
      </c>
    </row>
    <row r="354" spans="1:23" s="10" customFormat="1" ht="167.25" customHeight="1">
      <c r="A354" s="8">
        <v>38</v>
      </c>
      <c r="B354" s="52" t="s">
        <v>63</v>
      </c>
      <c r="C354" s="52" t="s">
        <v>102</v>
      </c>
      <c r="D354" s="52" t="s">
        <v>196</v>
      </c>
      <c r="E354" s="45">
        <v>1</v>
      </c>
      <c r="F354" s="46" t="s">
        <v>513</v>
      </c>
      <c r="G354" s="47" t="s">
        <v>63</v>
      </c>
      <c r="H354" s="47" t="s">
        <v>63</v>
      </c>
      <c r="I354" s="48">
        <v>20023810001259</v>
      </c>
      <c r="J354" s="49" t="s">
        <v>837</v>
      </c>
      <c r="K354" s="49" t="s">
        <v>89</v>
      </c>
      <c r="L354" s="49" t="s">
        <v>233</v>
      </c>
      <c r="M354" s="49" t="s">
        <v>234</v>
      </c>
      <c r="N354" s="49" t="s">
        <v>675</v>
      </c>
      <c r="O354" s="50">
        <v>143090561.86</v>
      </c>
      <c r="P354" s="50">
        <v>148995816.24</v>
      </c>
      <c r="Q354" s="50">
        <v>8445176.45</v>
      </c>
      <c r="R354" s="50">
        <v>158651758.6</v>
      </c>
      <c r="S354" s="51" t="s">
        <v>1848</v>
      </c>
      <c r="T354" s="50">
        <v>12037102.81</v>
      </c>
      <c r="U354" s="49" t="s">
        <v>683</v>
      </c>
      <c r="V354" s="47" t="s">
        <v>1849</v>
      </c>
      <c r="W354" s="9">
        <f t="shared" si="10"/>
        <v>1259</v>
      </c>
    </row>
    <row r="355" spans="1:23" s="10" customFormat="1" ht="168.75" customHeight="1">
      <c r="A355" s="8">
        <v>38</v>
      </c>
      <c r="B355" s="52" t="s">
        <v>63</v>
      </c>
      <c r="C355" s="52" t="s">
        <v>102</v>
      </c>
      <c r="D355" s="52" t="s">
        <v>196</v>
      </c>
      <c r="E355" s="45">
        <v>1</v>
      </c>
      <c r="F355" s="46" t="s">
        <v>513</v>
      </c>
      <c r="G355" s="47" t="s">
        <v>63</v>
      </c>
      <c r="H355" s="47" t="s">
        <v>63</v>
      </c>
      <c r="I355" s="48">
        <v>20023810001260</v>
      </c>
      <c r="J355" s="49" t="s">
        <v>90</v>
      </c>
      <c r="K355" s="49" t="s">
        <v>91</v>
      </c>
      <c r="L355" s="49" t="s">
        <v>233</v>
      </c>
      <c r="M355" s="49" t="s">
        <v>234</v>
      </c>
      <c r="N355" s="49" t="s">
        <v>675</v>
      </c>
      <c r="O355" s="50">
        <v>26249361.48</v>
      </c>
      <c r="P355" s="50">
        <v>1577601</v>
      </c>
      <c r="Q355" s="50">
        <v>1113701</v>
      </c>
      <c r="R355" s="50">
        <v>3082577</v>
      </c>
      <c r="S355" s="51" t="s">
        <v>1850</v>
      </c>
      <c r="T355" s="50">
        <v>25858086</v>
      </c>
      <c r="U355" s="49" t="s">
        <v>683</v>
      </c>
      <c r="V355" s="47" t="s">
        <v>1851</v>
      </c>
      <c r="W355" s="9">
        <f t="shared" si="10"/>
        <v>1260</v>
      </c>
    </row>
    <row r="356" spans="1:23" s="10" customFormat="1" ht="172.5" customHeight="1">
      <c r="A356" s="8">
        <v>38</v>
      </c>
      <c r="B356" s="52" t="s">
        <v>63</v>
      </c>
      <c r="C356" s="52" t="s">
        <v>102</v>
      </c>
      <c r="D356" s="52" t="s">
        <v>196</v>
      </c>
      <c r="E356" s="45">
        <v>1</v>
      </c>
      <c r="F356" s="46" t="s">
        <v>513</v>
      </c>
      <c r="G356" s="47" t="s">
        <v>63</v>
      </c>
      <c r="H356" s="47" t="s">
        <v>63</v>
      </c>
      <c r="I356" s="48">
        <v>20023810001261</v>
      </c>
      <c r="J356" s="49" t="s">
        <v>461</v>
      </c>
      <c r="K356" s="49" t="s">
        <v>462</v>
      </c>
      <c r="L356" s="49" t="s">
        <v>233</v>
      </c>
      <c r="M356" s="49" t="s">
        <v>234</v>
      </c>
      <c r="N356" s="49" t="s">
        <v>675</v>
      </c>
      <c r="O356" s="50">
        <v>87307127.56</v>
      </c>
      <c r="P356" s="50">
        <v>5646592.93</v>
      </c>
      <c r="Q356" s="50">
        <v>3040356.97</v>
      </c>
      <c r="R356" s="50">
        <v>31975256.14</v>
      </c>
      <c r="S356" s="51" t="s">
        <v>1852</v>
      </c>
      <c r="T356" s="50">
        <v>26821412.9</v>
      </c>
      <c r="U356" s="49" t="s">
        <v>683</v>
      </c>
      <c r="V356" s="47" t="s">
        <v>1853</v>
      </c>
      <c r="W356" s="9">
        <f t="shared" si="10"/>
        <v>1261</v>
      </c>
    </row>
    <row r="357" spans="1:23" s="10" customFormat="1" ht="142.5" customHeight="1">
      <c r="A357" s="8">
        <v>38</v>
      </c>
      <c r="B357" s="52" t="s">
        <v>63</v>
      </c>
      <c r="C357" s="52" t="s">
        <v>102</v>
      </c>
      <c r="D357" s="52" t="s">
        <v>196</v>
      </c>
      <c r="E357" s="45">
        <v>1</v>
      </c>
      <c r="F357" s="46" t="s">
        <v>513</v>
      </c>
      <c r="G357" s="47" t="s">
        <v>63</v>
      </c>
      <c r="H357" s="47" t="s">
        <v>63</v>
      </c>
      <c r="I357" s="48">
        <v>20023810001306</v>
      </c>
      <c r="J357" s="49" t="s">
        <v>463</v>
      </c>
      <c r="K357" s="49" t="s">
        <v>464</v>
      </c>
      <c r="L357" s="49" t="s">
        <v>233</v>
      </c>
      <c r="M357" s="49" t="s">
        <v>234</v>
      </c>
      <c r="N357" s="49" t="s">
        <v>675</v>
      </c>
      <c r="O357" s="50">
        <v>293489368.79</v>
      </c>
      <c r="P357" s="50">
        <v>195296312.07</v>
      </c>
      <c r="Q357" s="50">
        <v>12371955.01</v>
      </c>
      <c r="R357" s="50">
        <v>160965326.44</v>
      </c>
      <c r="S357" s="51" t="s">
        <v>1526</v>
      </c>
      <c r="T357" s="50">
        <v>31147766</v>
      </c>
      <c r="U357" s="49" t="s">
        <v>683</v>
      </c>
      <c r="V357" s="47" t="s">
        <v>1854</v>
      </c>
      <c r="W357" s="9">
        <f t="shared" si="10"/>
        <v>1306</v>
      </c>
    </row>
    <row r="358" spans="1:23" s="10" customFormat="1" ht="172.5" customHeight="1">
      <c r="A358" s="8">
        <v>38</v>
      </c>
      <c r="B358" s="52" t="s">
        <v>63</v>
      </c>
      <c r="C358" s="52" t="s">
        <v>102</v>
      </c>
      <c r="D358" s="52" t="s">
        <v>196</v>
      </c>
      <c r="E358" s="45">
        <v>1</v>
      </c>
      <c r="F358" s="46" t="s">
        <v>513</v>
      </c>
      <c r="G358" s="47" t="s">
        <v>63</v>
      </c>
      <c r="H358" s="47" t="s">
        <v>63</v>
      </c>
      <c r="I358" s="48">
        <v>20023810001307</v>
      </c>
      <c r="J358" s="49" t="s">
        <v>465</v>
      </c>
      <c r="K358" s="49" t="s">
        <v>466</v>
      </c>
      <c r="L358" s="49" t="s">
        <v>233</v>
      </c>
      <c r="M358" s="49" t="s">
        <v>234</v>
      </c>
      <c r="N358" s="49" t="s">
        <v>675</v>
      </c>
      <c r="O358" s="50">
        <v>56626921.21</v>
      </c>
      <c r="P358" s="50">
        <v>73414017.27</v>
      </c>
      <c r="Q358" s="50">
        <v>3431366.45</v>
      </c>
      <c r="R358" s="50">
        <v>27308554.78</v>
      </c>
      <c r="S358" s="51" t="s">
        <v>1855</v>
      </c>
      <c r="T358" s="50">
        <v>83138011.77</v>
      </c>
      <c r="U358" s="49" t="s">
        <v>683</v>
      </c>
      <c r="V358" s="47" t="s">
        <v>1856</v>
      </c>
      <c r="W358" s="9">
        <f t="shared" si="10"/>
        <v>1307</v>
      </c>
    </row>
    <row r="359" spans="1:23" s="10" customFormat="1" ht="191.25" customHeight="1">
      <c r="A359" s="8">
        <v>38</v>
      </c>
      <c r="B359" s="52" t="s">
        <v>63</v>
      </c>
      <c r="C359" s="52" t="s">
        <v>102</v>
      </c>
      <c r="D359" s="52" t="s">
        <v>196</v>
      </c>
      <c r="E359" s="45">
        <v>1</v>
      </c>
      <c r="F359" s="46" t="s">
        <v>513</v>
      </c>
      <c r="G359" s="47" t="s">
        <v>63</v>
      </c>
      <c r="H359" s="47" t="s">
        <v>63</v>
      </c>
      <c r="I359" s="48">
        <v>20023810001309</v>
      </c>
      <c r="J359" s="49" t="s">
        <v>192</v>
      </c>
      <c r="K359" s="49" t="s">
        <v>193</v>
      </c>
      <c r="L359" s="49" t="s">
        <v>233</v>
      </c>
      <c r="M359" s="49" t="s">
        <v>234</v>
      </c>
      <c r="N359" s="49" t="s">
        <v>675</v>
      </c>
      <c r="O359" s="50">
        <v>61397361.83</v>
      </c>
      <c r="P359" s="50">
        <v>10679614.01</v>
      </c>
      <c r="Q359" s="50">
        <v>2347644.6</v>
      </c>
      <c r="R359" s="50">
        <v>22305883</v>
      </c>
      <c r="S359" s="51" t="s">
        <v>1857</v>
      </c>
      <c r="T359" s="50">
        <v>42741478.94</v>
      </c>
      <c r="U359" s="49" t="s">
        <v>683</v>
      </c>
      <c r="V359" s="47" t="s">
        <v>1858</v>
      </c>
      <c r="W359" s="9">
        <f t="shared" si="10"/>
        <v>1309</v>
      </c>
    </row>
    <row r="360" spans="1:23" s="10" customFormat="1" ht="142.5" customHeight="1">
      <c r="A360" s="8">
        <v>38</v>
      </c>
      <c r="B360" s="52" t="s">
        <v>63</v>
      </c>
      <c r="C360" s="52" t="s">
        <v>102</v>
      </c>
      <c r="D360" s="52" t="s">
        <v>196</v>
      </c>
      <c r="E360" s="45">
        <v>1</v>
      </c>
      <c r="F360" s="46" t="s">
        <v>513</v>
      </c>
      <c r="G360" s="47" t="s">
        <v>63</v>
      </c>
      <c r="H360" s="47" t="s">
        <v>63</v>
      </c>
      <c r="I360" s="48">
        <v>20033810001316</v>
      </c>
      <c r="J360" s="49" t="s">
        <v>349</v>
      </c>
      <c r="K360" s="49" t="s">
        <v>591</v>
      </c>
      <c r="L360" s="49" t="s">
        <v>710</v>
      </c>
      <c r="M360" s="49" t="s">
        <v>402</v>
      </c>
      <c r="N360" s="49" t="s">
        <v>675</v>
      </c>
      <c r="O360" s="50">
        <v>2435692366.31</v>
      </c>
      <c r="P360" s="50">
        <v>1902160827.42</v>
      </c>
      <c r="Q360" s="50">
        <v>127247307.34</v>
      </c>
      <c r="R360" s="50">
        <v>2051116086.1</v>
      </c>
      <c r="S360" s="51" t="s">
        <v>1859</v>
      </c>
      <c r="T360" s="50">
        <v>1841557220</v>
      </c>
      <c r="U360" s="49" t="s">
        <v>683</v>
      </c>
      <c r="V360" s="47" t="s">
        <v>1860</v>
      </c>
      <c r="W360" s="9">
        <f t="shared" si="10"/>
        <v>1316</v>
      </c>
    </row>
    <row r="361" spans="1:23" s="10" customFormat="1" ht="142.5" customHeight="1">
      <c r="A361" s="8">
        <v>38</v>
      </c>
      <c r="B361" s="52" t="s">
        <v>63</v>
      </c>
      <c r="C361" s="52" t="s">
        <v>102</v>
      </c>
      <c r="D361" s="52" t="s">
        <v>196</v>
      </c>
      <c r="E361" s="45">
        <v>1</v>
      </c>
      <c r="F361" s="46" t="s">
        <v>513</v>
      </c>
      <c r="G361" s="47" t="s">
        <v>63</v>
      </c>
      <c r="H361" s="47" t="s">
        <v>63</v>
      </c>
      <c r="I361" s="48">
        <v>20033810001317</v>
      </c>
      <c r="J361" s="49" t="s">
        <v>592</v>
      </c>
      <c r="K361" s="49" t="s">
        <v>593</v>
      </c>
      <c r="L361" s="49" t="s">
        <v>233</v>
      </c>
      <c r="M361" s="49" t="s">
        <v>234</v>
      </c>
      <c r="N361" s="49" t="s">
        <v>675</v>
      </c>
      <c r="O361" s="50">
        <v>1544605784.78</v>
      </c>
      <c r="P361" s="50">
        <v>464478402.24</v>
      </c>
      <c r="Q361" s="50">
        <v>64883994.99</v>
      </c>
      <c r="R361" s="50">
        <v>750733755.32</v>
      </c>
      <c r="S361" s="51" t="s">
        <v>1861</v>
      </c>
      <c r="T361" s="50">
        <v>170653883.71</v>
      </c>
      <c r="U361" s="49" t="s">
        <v>683</v>
      </c>
      <c r="V361" s="47" t="s">
        <v>1862</v>
      </c>
      <c r="W361" s="9">
        <f t="shared" si="10"/>
        <v>1317</v>
      </c>
    </row>
    <row r="362" spans="1:23" s="10" customFormat="1" ht="160.5" customHeight="1">
      <c r="A362" s="8">
        <v>38</v>
      </c>
      <c r="B362" s="52" t="s">
        <v>63</v>
      </c>
      <c r="C362" s="52" t="s">
        <v>102</v>
      </c>
      <c r="D362" s="52" t="s">
        <v>196</v>
      </c>
      <c r="E362" s="45">
        <v>1</v>
      </c>
      <c r="F362" s="46" t="s">
        <v>513</v>
      </c>
      <c r="G362" s="47" t="s">
        <v>63</v>
      </c>
      <c r="H362" s="47" t="s">
        <v>63</v>
      </c>
      <c r="I362" s="48">
        <v>20033810001318</v>
      </c>
      <c r="J362" s="49" t="s">
        <v>594</v>
      </c>
      <c r="K362" s="49" t="s">
        <v>595</v>
      </c>
      <c r="L362" s="49" t="s">
        <v>233</v>
      </c>
      <c r="M362" s="49" t="s">
        <v>234</v>
      </c>
      <c r="N362" s="49" t="s">
        <v>675</v>
      </c>
      <c r="O362" s="50">
        <v>20564389.35</v>
      </c>
      <c r="P362" s="50">
        <v>0</v>
      </c>
      <c r="Q362" s="50">
        <v>806358.8</v>
      </c>
      <c r="R362" s="50">
        <v>2473704.97</v>
      </c>
      <c r="S362" s="51" t="s">
        <v>1863</v>
      </c>
      <c r="T362" s="50">
        <v>16442807.09</v>
      </c>
      <c r="U362" s="49" t="s">
        <v>683</v>
      </c>
      <c r="V362" s="47" t="s">
        <v>1864</v>
      </c>
      <c r="W362" s="9">
        <f t="shared" si="10"/>
        <v>1318</v>
      </c>
    </row>
    <row r="363" spans="1:23" s="10" customFormat="1" ht="220.5" customHeight="1">
      <c r="A363" s="8">
        <v>38</v>
      </c>
      <c r="B363" s="52" t="s">
        <v>63</v>
      </c>
      <c r="C363" s="52" t="s">
        <v>102</v>
      </c>
      <c r="D363" s="52" t="s">
        <v>196</v>
      </c>
      <c r="E363" s="45">
        <v>1</v>
      </c>
      <c r="F363" s="46" t="s">
        <v>513</v>
      </c>
      <c r="G363" s="47" t="s">
        <v>63</v>
      </c>
      <c r="H363" s="47" t="s">
        <v>63</v>
      </c>
      <c r="I363" s="48">
        <v>20033810001349</v>
      </c>
      <c r="J363" s="49" t="s">
        <v>596</v>
      </c>
      <c r="K363" s="49" t="s">
        <v>137</v>
      </c>
      <c r="L363" s="49" t="s">
        <v>233</v>
      </c>
      <c r="M363" s="49" t="s">
        <v>234</v>
      </c>
      <c r="N363" s="49" t="s">
        <v>675</v>
      </c>
      <c r="O363" s="50">
        <v>67721126.62</v>
      </c>
      <c r="P363" s="50">
        <v>2278353.56</v>
      </c>
      <c r="Q363" s="50">
        <v>2744366.57</v>
      </c>
      <c r="R363" s="50">
        <v>10503077.92</v>
      </c>
      <c r="S363" s="51" t="s">
        <v>1865</v>
      </c>
      <c r="T363" s="50">
        <v>58121054.02</v>
      </c>
      <c r="U363" s="49" t="s">
        <v>683</v>
      </c>
      <c r="V363" s="47" t="s">
        <v>1866</v>
      </c>
      <c r="W363" s="9">
        <f t="shared" si="10"/>
        <v>1349</v>
      </c>
    </row>
    <row r="364" spans="1:23" s="10" customFormat="1" ht="204" customHeight="1">
      <c r="A364" s="8">
        <v>38</v>
      </c>
      <c r="B364" s="52" t="s">
        <v>63</v>
      </c>
      <c r="C364" s="52" t="s">
        <v>102</v>
      </c>
      <c r="D364" s="52" t="s">
        <v>196</v>
      </c>
      <c r="E364" s="45">
        <v>1</v>
      </c>
      <c r="F364" s="46" t="s">
        <v>513</v>
      </c>
      <c r="G364" s="47" t="s">
        <v>63</v>
      </c>
      <c r="H364" s="47" t="s">
        <v>63</v>
      </c>
      <c r="I364" s="48">
        <v>20043810001360</v>
      </c>
      <c r="J364" s="49" t="s">
        <v>444</v>
      </c>
      <c r="K364" s="49" t="s">
        <v>445</v>
      </c>
      <c r="L364" s="49" t="s">
        <v>233</v>
      </c>
      <c r="M364" s="49" t="s">
        <v>234</v>
      </c>
      <c r="N364" s="49" t="s">
        <v>675</v>
      </c>
      <c r="O364" s="50">
        <v>80251020.06</v>
      </c>
      <c r="P364" s="50">
        <v>5061412.7</v>
      </c>
      <c r="Q364" s="50">
        <v>3254750.11</v>
      </c>
      <c r="R364" s="50">
        <v>9552431.99</v>
      </c>
      <c r="S364" s="51" t="s">
        <v>1867</v>
      </c>
      <c r="T364" s="50">
        <v>80988760.86</v>
      </c>
      <c r="U364" s="49" t="s">
        <v>683</v>
      </c>
      <c r="V364" s="47" t="s">
        <v>1868</v>
      </c>
      <c r="W364" s="9">
        <f aca="true" t="shared" si="11" ref="W364:W393">IF(OR(LEFT(I364)="7",LEFT(I364,1)="8"),VALUE(RIGHT(I364,3)),VALUE(RIGHT(I364,4)))</f>
        <v>1360</v>
      </c>
    </row>
    <row r="365" spans="1:23" s="10" customFormat="1" ht="142.5" customHeight="1">
      <c r="A365" s="8">
        <v>38</v>
      </c>
      <c r="B365" s="52" t="s">
        <v>63</v>
      </c>
      <c r="C365" s="52" t="s">
        <v>102</v>
      </c>
      <c r="D365" s="52" t="s">
        <v>196</v>
      </c>
      <c r="E365" s="45">
        <v>1</v>
      </c>
      <c r="F365" s="46" t="s">
        <v>513</v>
      </c>
      <c r="G365" s="47" t="s">
        <v>63</v>
      </c>
      <c r="H365" s="47" t="s">
        <v>63</v>
      </c>
      <c r="I365" s="48">
        <v>20043810001363</v>
      </c>
      <c r="J365" s="49" t="s">
        <v>446</v>
      </c>
      <c r="K365" s="49" t="s">
        <v>447</v>
      </c>
      <c r="L365" s="49" t="s">
        <v>233</v>
      </c>
      <c r="M365" s="49" t="s">
        <v>234</v>
      </c>
      <c r="N365" s="49" t="s">
        <v>675</v>
      </c>
      <c r="O365" s="50">
        <v>44927983.79</v>
      </c>
      <c r="P365" s="50">
        <v>11308623.13</v>
      </c>
      <c r="Q365" s="50">
        <v>2187102.24</v>
      </c>
      <c r="R365" s="50">
        <v>218095.39</v>
      </c>
      <c r="S365" s="51" t="s">
        <v>1869</v>
      </c>
      <c r="T365" s="50">
        <v>58203622.81</v>
      </c>
      <c r="U365" s="49" t="s">
        <v>683</v>
      </c>
      <c r="V365" s="47" t="s">
        <v>1870</v>
      </c>
      <c r="W365" s="9">
        <f t="shared" si="11"/>
        <v>1363</v>
      </c>
    </row>
    <row r="366" spans="1:23" s="10" customFormat="1" ht="191.25" customHeight="1">
      <c r="A366" s="8">
        <v>38</v>
      </c>
      <c r="B366" s="52" t="s">
        <v>63</v>
      </c>
      <c r="C366" s="52" t="s">
        <v>102</v>
      </c>
      <c r="D366" s="52" t="s">
        <v>196</v>
      </c>
      <c r="E366" s="45">
        <v>1</v>
      </c>
      <c r="F366" s="46" t="s">
        <v>513</v>
      </c>
      <c r="G366" s="47" t="s">
        <v>63</v>
      </c>
      <c r="H366" s="47" t="s">
        <v>63</v>
      </c>
      <c r="I366" s="48" t="s">
        <v>838</v>
      </c>
      <c r="J366" s="49" t="s">
        <v>1416</v>
      </c>
      <c r="K366" s="49" t="s">
        <v>241</v>
      </c>
      <c r="L366" s="49" t="s">
        <v>233</v>
      </c>
      <c r="M366" s="49" t="s">
        <v>234</v>
      </c>
      <c r="N366" s="49" t="s">
        <v>675</v>
      </c>
      <c r="O366" s="50">
        <v>578970966.67</v>
      </c>
      <c r="P366" s="50">
        <v>400240310.87</v>
      </c>
      <c r="Q366" s="50">
        <v>31395044.5</v>
      </c>
      <c r="R366" s="50">
        <v>251162411.97</v>
      </c>
      <c r="S366" s="51" t="s">
        <v>1871</v>
      </c>
      <c r="T366" s="50">
        <v>664404971.16</v>
      </c>
      <c r="U366" s="49" t="s">
        <v>683</v>
      </c>
      <c r="V366" s="47" t="s">
        <v>1872</v>
      </c>
      <c r="W366" s="9">
        <f t="shared" si="11"/>
        <v>1490</v>
      </c>
    </row>
    <row r="367" spans="1:23" s="10" customFormat="1" ht="186" customHeight="1">
      <c r="A367" s="8">
        <v>38</v>
      </c>
      <c r="B367" s="52" t="s">
        <v>63</v>
      </c>
      <c r="C367" s="52" t="s">
        <v>102</v>
      </c>
      <c r="D367" s="52" t="s">
        <v>196</v>
      </c>
      <c r="E367" s="45">
        <v>1</v>
      </c>
      <c r="F367" s="46" t="s">
        <v>513</v>
      </c>
      <c r="G367" s="47" t="s">
        <v>63</v>
      </c>
      <c r="H367" s="47" t="s">
        <v>63</v>
      </c>
      <c r="I367" s="48" t="s">
        <v>839</v>
      </c>
      <c r="J367" s="49" t="s">
        <v>840</v>
      </c>
      <c r="K367" s="49" t="s">
        <v>242</v>
      </c>
      <c r="L367" s="49" t="s">
        <v>233</v>
      </c>
      <c r="M367" s="49" t="s">
        <v>682</v>
      </c>
      <c r="N367" s="49" t="s">
        <v>675</v>
      </c>
      <c r="O367" s="50">
        <v>8143150118.81</v>
      </c>
      <c r="P367" s="50">
        <v>2058169909.88</v>
      </c>
      <c r="Q367" s="50">
        <v>378431690.4</v>
      </c>
      <c r="R367" s="50">
        <v>1770435168.13</v>
      </c>
      <c r="S367" s="51" t="s">
        <v>1527</v>
      </c>
      <c r="T367" s="50">
        <v>8789102015.25</v>
      </c>
      <c r="U367" s="49" t="s">
        <v>683</v>
      </c>
      <c r="V367" s="47" t="s">
        <v>1873</v>
      </c>
      <c r="W367" s="9">
        <f t="shared" si="11"/>
        <v>1493</v>
      </c>
    </row>
    <row r="368" spans="1:23" s="10" customFormat="1" ht="194.25" customHeight="1">
      <c r="A368" s="8">
        <v>38</v>
      </c>
      <c r="B368" s="52" t="s">
        <v>63</v>
      </c>
      <c r="C368" s="52" t="s">
        <v>102</v>
      </c>
      <c r="D368" s="52" t="s">
        <v>196</v>
      </c>
      <c r="E368" s="45">
        <v>1</v>
      </c>
      <c r="F368" s="46" t="s">
        <v>513</v>
      </c>
      <c r="G368" s="47" t="s">
        <v>63</v>
      </c>
      <c r="H368" s="47" t="s">
        <v>63</v>
      </c>
      <c r="I368" s="48" t="s">
        <v>841</v>
      </c>
      <c r="J368" s="49" t="s">
        <v>842</v>
      </c>
      <c r="K368" s="49" t="s">
        <v>843</v>
      </c>
      <c r="L368" s="49" t="s">
        <v>233</v>
      </c>
      <c r="M368" s="49" t="s">
        <v>682</v>
      </c>
      <c r="N368" s="49" t="s">
        <v>675</v>
      </c>
      <c r="O368" s="50">
        <v>4974509152.24</v>
      </c>
      <c r="P368" s="50">
        <v>632928863.85</v>
      </c>
      <c r="Q368" s="50">
        <v>213946385.27</v>
      </c>
      <c r="R368" s="50">
        <v>1377928766.95</v>
      </c>
      <c r="S368" s="51" t="s">
        <v>1614</v>
      </c>
      <c r="T368" s="50">
        <v>4442003426.47</v>
      </c>
      <c r="U368" s="49" t="s">
        <v>683</v>
      </c>
      <c r="V368" s="47" t="s">
        <v>1874</v>
      </c>
      <c r="W368" s="9">
        <f t="shared" si="11"/>
        <v>1494</v>
      </c>
    </row>
    <row r="369" spans="1:23" s="10" customFormat="1" ht="199.5" customHeight="1">
      <c r="A369" s="8">
        <v>38</v>
      </c>
      <c r="B369" s="52" t="s">
        <v>63</v>
      </c>
      <c r="C369" s="52" t="s">
        <v>102</v>
      </c>
      <c r="D369" s="52" t="s">
        <v>196</v>
      </c>
      <c r="E369" s="45">
        <v>1</v>
      </c>
      <c r="F369" s="46" t="s">
        <v>513</v>
      </c>
      <c r="G369" s="47" t="s">
        <v>63</v>
      </c>
      <c r="H369" s="47" t="s">
        <v>63</v>
      </c>
      <c r="I369" s="48" t="s">
        <v>243</v>
      </c>
      <c r="J369" s="49" t="s">
        <v>244</v>
      </c>
      <c r="K369" s="49" t="s">
        <v>545</v>
      </c>
      <c r="L369" s="49" t="s">
        <v>233</v>
      </c>
      <c r="M369" s="49" t="s">
        <v>234</v>
      </c>
      <c r="N369" s="49" t="s">
        <v>675</v>
      </c>
      <c r="O369" s="50">
        <v>29510533.32</v>
      </c>
      <c r="P369" s="50">
        <v>11673868.71</v>
      </c>
      <c r="Q369" s="50">
        <v>1157338.27</v>
      </c>
      <c r="R369" s="50">
        <v>20479027.7</v>
      </c>
      <c r="S369" s="51" t="s">
        <v>1875</v>
      </c>
      <c r="T369" s="50">
        <v>10480254.95</v>
      </c>
      <c r="U369" s="49" t="s">
        <v>683</v>
      </c>
      <c r="V369" s="47" t="s">
        <v>1876</v>
      </c>
      <c r="W369" s="9">
        <f t="shared" si="11"/>
        <v>1500</v>
      </c>
    </row>
    <row r="370" spans="1:23" s="10" customFormat="1" ht="197.25" customHeight="1">
      <c r="A370" s="8">
        <v>38</v>
      </c>
      <c r="B370" s="52" t="s">
        <v>63</v>
      </c>
      <c r="C370" s="52" t="s">
        <v>102</v>
      </c>
      <c r="D370" s="52" t="s">
        <v>196</v>
      </c>
      <c r="E370" s="45">
        <v>1</v>
      </c>
      <c r="F370" s="46" t="s">
        <v>513</v>
      </c>
      <c r="G370" s="47" t="s">
        <v>63</v>
      </c>
      <c r="H370" s="47" t="s">
        <v>63</v>
      </c>
      <c r="I370" s="48" t="s">
        <v>546</v>
      </c>
      <c r="J370" s="49" t="s">
        <v>547</v>
      </c>
      <c r="K370" s="49" t="s">
        <v>932</v>
      </c>
      <c r="L370" s="49" t="s">
        <v>233</v>
      </c>
      <c r="M370" s="49" t="s">
        <v>234</v>
      </c>
      <c r="N370" s="49" t="s">
        <v>675</v>
      </c>
      <c r="O370" s="50">
        <v>2028459170.51</v>
      </c>
      <c r="P370" s="50">
        <v>807228684.67</v>
      </c>
      <c r="Q370" s="50">
        <v>97724633.4</v>
      </c>
      <c r="R370" s="50">
        <v>892607256.92</v>
      </c>
      <c r="S370" s="51" t="s">
        <v>1877</v>
      </c>
      <c r="T370" s="50">
        <v>1590349625</v>
      </c>
      <c r="U370" s="49" t="s">
        <v>683</v>
      </c>
      <c r="V370" s="47" t="s">
        <v>1878</v>
      </c>
      <c r="W370" s="9">
        <f t="shared" si="11"/>
        <v>1501</v>
      </c>
    </row>
    <row r="371" spans="1:23" s="10" customFormat="1" ht="184.5" customHeight="1">
      <c r="A371" s="8">
        <v>38</v>
      </c>
      <c r="B371" s="52" t="s">
        <v>63</v>
      </c>
      <c r="C371" s="52" t="s">
        <v>102</v>
      </c>
      <c r="D371" s="52" t="s">
        <v>196</v>
      </c>
      <c r="E371" s="45">
        <v>1</v>
      </c>
      <c r="F371" s="46" t="s">
        <v>513</v>
      </c>
      <c r="G371" s="47" t="s">
        <v>63</v>
      </c>
      <c r="H371" s="47" t="s">
        <v>63</v>
      </c>
      <c r="I371" s="48" t="s">
        <v>946</v>
      </c>
      <c r="J371" s="49" t="s">
        <v>947</v>
      </c>
      <c r="K371" s="49" t="s">
        <v>948</v>
      </c>
      <c r="L371" s="49" t="s">
        <v>233</v>
      </c>
      <c r="M371" s="49" t="s">
        <v>234</v>
      </c>
      <c r="N371" s="49" t="s">
        <v>675</v>
      </c>
      <c r="O371" s="50">
        <v>76827598.65</v>
      </c>
      <c r="P371" s="50">
        <v>8532426.19</v>
      </c>
      <c r="Q371" s="50">
        <v>3298793.41</v>
      </c>
      <c r="R371" s="50">
        <v>7647929.95</v>
      </c>
      <c r="S371" s="51" t="s">
        <v>1879</v>
      </c>
      <c r="T371" s="50">
        <v>77707370.7</v>
      </c>
      <c r="U371" s="49" t="s">
        <v>683</v>
      </c>
      <c r="V371" s="47" t="s">
        <v>1880</v>
      </c>
      <c r="W371" s="9">
        <f t="shared" si="11"/>
        <v>1521</v>
      </c>
    </row>
    <row r="372" spans="1:23" s="10" customFormat="1" ht="202.5" customHeight="1">
      <c r="A372" s="8">
        <v>38</v>
      </c>
      <c r="B372" s="52" t="s">
        <v>63</v>
      </c>
      <c r="C372" s="52" t="s">
        <v>102</v>
      </c>
      <c r="D372" s="52" t="s">
        <v>196</v>
      </c>
      <c r="E372" s="45">
        <v>1</v>
      </c>
      <c r="F372" s="46" t="s">
        <v>513</v>
      </c>
      <c r="G372" s="47" t="s">
        <v>63</v>
      </c>
      <c r="H372" s="47" t="s">
        <v>63</v>
      </c>
      <c r="I372" s="48" t="s">
        <v>1004</v>
      </c>
      <c r="J372" s="49" t="s">
        <v>1005</v>
      </c>
      <c r="K372" s="49" t="s">
        <v>1006</v>
      </c>
      <c r="L372" s="49" t="s">
        <v>710</v>
      </c>
      <c r="M372" s="49" t="s">
        <v>402</v>
      </c>
      <c r="N372" s="49" t="s">
        <v>675</v>
      </c>
      <c r="O372" s="50">
        <v>226989793.85</v>
      </c>
      <c r="P372" s="50">
        <v>136216948.17</v>
      </c>
      <c r="Q372" s="50">
        <v>8898300.18</v>
      </c>
      <c r="R372" s="50">
        <v>67397369.41</v>
      </c>
      <c r="S372" s="51" t="s">
        <v>1881</v>
      </c>
      <c r="T372" s="50">
        <v>181137336.09</v>
      </c>
      <c r="U372" s="49" t="s">
        <v>683</v>
      </c>
      <c r="V372" s="47" t="s">
        <v>1882</v>
      </c>
      <c r="W372" s="9">
        <f t="shared" si="11"/>
        <v>1544</v>
      </c>
    </row>
    <row r="373" spans="1:23" s="10" customFormat="1" ht="197.25" customHeight="1">
      <c r="A373" s="8">
        <v>38</v>
      </c>
      <c r="B373" s="52" t="s">
        <v>63</v>
      </c>
      <c r="C373" s="52" t="s">
        <v>102</v>
      </c>
      <c r="D373" s="52" t="s">
        <v>196</v>
      </c>
      <c r="E373" s="45">
        <v>1</v>
      </c>
      <c r="F373" s="46" t="s">
        <v>513</v>
      </c>
      <c r="G373" s="47" t="s">
        <v>63</v>
      </c>
      <c r="H373" s="47" t="s">
        <v>63</v>
      </c>
      <c r="I373" s="48" t="s">
        <v>1131</v>
      </c>
      <c r="J373" s="49" t="s">
        <v>1132</v>
      </c>
      <c r="K373" s="49" t="s">
        <v>1006</v>
      </c>
      <c r="L373" s="49" t="s">
        <v>233</v>
      </c>
      <c r="M373" s="49" t="s">
        <v>234</v>
      </c>
      <c r="N373" s="49" t="s">
        <v>675</v>
      </c>
      <c r="O373" s="50">
        <v>30689512.51</v>
      </c>
      <c r="P373" s="50">
        <v>0</v>
      </c>
      <c r="Q373" s="50">
        <v>1294649.6</v>
      </c>
      <c r="R373" s="50">
        <v>90225.3</v>
      </c>
      <c r="S373" s="51" t="s">
        <v>1565</v>
      </c>
      <c r="T373" s="50">
        <v>3193936.81</v>
      </c>
      <c r="U373" s="49" t="s">
        <v>683</v>
      </c>
      <c r="V373" s="47" t="s">
        <v>1883</v>
      </c>
      <c r="W373" s="9">
        <f t="shared" si="11"/>
        <v>1553</v>
      </c>
    </row>
    <row r="374" spans="1:23" s="10" customFormat="1" ht="184.5" customHeight="1">
      <c r="A374" s="8">
        <v>38</v>
      </c>
      <c r="B374" s="52" t="s">
        <v>63</v>
      </c>
      <c r="C374" s="52" t="s">
        <v>102</v>
      </c>
      <c r="D374" s="52" t="s">
        <v>196</v>
      </c>
      <c r="E374" s="45">
        <v>1</v>
      </c>
      <c r="F374" s="46" t="s">
        <v>513</v>
      </c>
      <c r="G374" s="47" t="s">
        <v>63</v>
      </c>
      <c r="H374" s="47" t="s">
        <v>63</v>
      </c>
      <c r="I374" s="48" t="s">
        <v>1321</v>
      </c>
      <c r="J374" s="49" t="s">
        <v>1322</v>
      </c>
      <c r="K374" s="49" t="s">
        <v>1006</v>
      </c>
      <c r="L374" s="49" t="s">
        <v>233</v>
      </c>
      <c r="M374" s="49" t="s">
        <v>234</v>
      </c>
      <c r="N374" s="49" t="s">
        <v>675</v>
      </c>
      <c r="O374" s="50">
        <v>46225963.84</v>
      </c>
      <c r="P374" s="50">
        <v>0</v>
      </c>
      <c r="Q374" s="50">
        <v>1877451.13</v>
      </c>
      <c r="R374" s="50">
        <v>2444956.68</v>
      </c>
      <c r="S374" s="51" t="s">
        <v>1884</v>
      </c>
      <c r="T374" s="50">
        <v>36906035.13</v>
      </c>
      <c r="U374" s="49" t="s">
        <v>683</v>
      </c>
      <c r="V374" s="47" t="s">
        <v>1885</v>
      </c>
      <c r="W374" s="9">
        <f t="shared" si="11"/>
        <v>1575</v>
      </c>
    </row>
    <row r="375" spans="1:23" s="10" customFormat="1" ht="182.25" customHeight="1">
      <c r="A375" s="8">
        <v>38</v>
      </c>
      <c r="B375" s="52" t="s">
        <v>63</v>
      </c>
      <c r="C375" s="52" t="s">
        <v>102</v>
      </c>
      <c r="D375" s="52" t="s">
        <v>196</v>
      </c>
      <c r="E375" s="45">
        <v>1</v>
      </c>
      <c r="F375" s="46" t="s">
        <v>513</v>
      </c>
      <c r="G375" s="47" t="s">
        <v>63</v>
      </c>
      <c r="H375" s="47" t="s">
        <v>63</v>
      </c>
      <c r="I375" s="48" t="s">
        <v>1323</v>
      </c>
      <c r="J375" s="49" t="s">
        <v>1324</v>
      </c>
      <c r="K375" s="49" t="s">
        <v>1325</v>
      </c>
      <c r="L375" s="49" t="s">
        <v>233</v>
      </c>
      <c r="M375" s="49" t="s">
        <v>393</v>
      </c>
      <c r="N375" s="49" t="s">
        <v>675</v>
      </c>
      <c r="O375" s="50">
        <v>52832068.33</v>
      </c>
      <c r="P375" s="50">
        <v>69002500</v>
      </c>
      <c r="Q375" s="50">
        <v>2716607.88</v>
      </c>
      <c r="R375" s="50">
        <v>52973995.97</v>
      </c>
      <c r="S375" s="51" t="s">
        <v>1886</v>
      </c>
      <c r="T375" s="50">
        <v>43096089.28</v>
      </c>
      <c r="U375" s="49" t="s">
        <v>683</v>
      </c>
      <c r="V375" s="47" t="s">
        <v>1887</v>
      </c>
      <c r="W375" s="9">
        <f t="shared" si="11"/>
        <v>1576</v>
      </c>
    </row>
    <row r="376" spans="1:23" s="10" customFormat="1" ht="217.5" customHeight="1">
      <c r="A376" s="8">
        <v>38</v>
      </c>
      <c r="B376" s="52" t="s">
        <v>63</v>
      </c>
      <c r="C376" s="52" t="s">
        <v>102</v>
      </c>
      <c r="D376" s="52" t="s">
        <v>196</v>
      </c>
      <c r="E376" s="45">
        <v>1</v>
      </c>
      <c r="F376" s="46" t="s">
        <v>513</v>
      </c>
      <c r="G376" s="47" t="s">
        <v>63</v>
      </c>
      <c r="H376" s="47" t="s">
        <v>63</v>
      </c>
      <c r="I376" s="48" t="s">
        <v>1326</v>
      </c>
      <c r="J376" s="49" t="s">
        <v>1327</v>
      </c>
      <c r="K376" s="49" t="s">
        <v>1328</v>
      </c>
      <c r="L376" s="49" t="s">
        <v>233</v>
      </c>
      <c r="M376" s="49" t="s">
        <v>234</v>
      </c>
      <c r="N376" s="49" t="s">
        <v>675</v>
      </c>
      <c r="O376" s="50">
        <v>51861519.29</v>
      </c>
      <c r="P376" s="50">
        <v>33929936.64</v>
      </c>
      <c r="Q376" s="50">
        <v>2177053.48</v>
      </c>
      <c r="R376" s="50">
        <v>26562432.79</v>
      </c>
      <c r="S376" s="51" t="s">
        <v>1888</v>
      </c>
      <c r="T376" s="50">
        <v>29919357.53</v>
      </c>
      <c r="U376" s="49" t="s">
        <v>683</v>
      </c>
      <c r="V376" s="47" t="s">
        <v>1889</v>
      </c>
      <c r="W376" s="9">
        <f t="shared" si="11"/>
        <v>1577</v>
      </c>
    </row>
    <row r="377" spans="1:23" s="10" customFormat="1" ht="201" customHeight="1">
      <c r="A377" s="8">
        <v>38</v>
      </c>
      <c r="B377" s="52" t="s">
        <v>63</v>
      </c>
      <c r="C377" s="52" t="s">
        <v>102</v>
      </c>
      <c r="D377" s="52" t="s">
        <v>196</v>
      </c>
      <c r="E377" s="45">
        <v>1</v>
      </c>
      <c r="F377" s="46" t="s">
        <v>513</v>
      </c>
      <c r="G377" s="47" t="s">
        <v>63</v>
      </c>
      <c r="H377" s="47" t="s">
        <v>63</v>
      </c>
      <c r="I377" s="48" t="s">
        <v>1615</v>
      </c>
      <c r="J377" s="49" t="s">
        <v>1616</v>
      </c>
      <c r="K377" s="49" t="s">
        <v>1617</v>
      </c>
      <c r="L377" s="49" t="s">
        <v>233</v>
      </c>
      <c r="M377" s="49" t="s">
        <v>234</v>
      </c>
      <c r="N377" s="49" t="s">
        <v>675</v>
      </c>
      <c r="O377" s="50">
        <v>0</v>
      </c>
      <c r="P377" s="50">
        <v>29000000</v>
      </c>
      <c r="Q377" s="50">
        <v>616316.74</v>
      </c>
      <c r="R377" s="50">
        <v>259268</v>
      </c>
      <c r="S377" s="51" t="s">
        <v>1890</v>
      </c>
      <c r="T377" s="50">
        <v>29325005.33</v>
      </c>
      <c r="U377" s="49" t="s">
        <v>683</v>
      </c>
      <c r="V377" s="47" t="s">
        <v>1891</v>
      </c>
      <c r="W377" s="9">
        <f t="shared" si="11"/>
        <v>1593</v>
      </c>
    </row>
    <row r="378" spans="1:23" s="10" customFormat="1" ht="320.25" customHeight="1">
      <c r="A378" s="8">
        <v>38</v>
      </c>
      <c r="B378" s="52" t="s">
        <v>63</v>
      </c>
      <c r="C378" s="52" t="s">
        <v>102</v>
      </c>
      <c r="D378" s="52" t="s">
        <v>196</v>
      </c>
      <c r="E378" s="45">
        <v>1</v>
      </c>
      <c r="F378" s="46" t="s">
        <v>277</v>
      </c>
      <c r="G378" s="47" t="s">
        <v>278</v>
      </c>
      <c r="H378" s="47" t="s">
        <v>278</v>
      </c>
      <c r="I378" s="48" t="s">
        <v>34</v>
      </c>
      <c r="J378" s="49" t="s">
        <v>35</v>
      </c>
      <c r="K378" s="49" t="s">
        <v>36</v>
      </c>
      <c r="L378" s="49" t="s">
        <v>710</v>
      </c>
      <c r="M378" s="49" t="s">
        <v>402</v>
      </c>
      <c r="N378" s="49" t="s">
        <v>675</v>
      </c>
      <c r="O378" s="50">
        <v>12510428</v>
      </c>
      <c r="P378" s="50">
        <v>0</v>
      </c>
      <c r="Q378" s="50">
        <v>154715.73</v>
      </c>
      <c r="R378" s="50">
        <v>10277626.95</v>
      </c>
      <c r="S378" s="51" t="s">
        <v>1231</v>
      </c>
      <c r="T378" s="50">
        <v>2387516.78</v>
      </c>
      <c r="U378" s="49" t="s">
        <v>236</v>
      </c>
      <c r="V378" s="47" t="s">
        <v>1417</v>
      </c>
      <c r="W378" s="9">
        <f t="shared" si="11"/>
        <v>1110</v>
      </c>
    </row>
    <row r="379" spans="1:23" s="10" customFormat="1" ht="142.5" customHeight="1">
      <c r="A379" s="8">
        <v>38</v>
      </c>
      <c r="B379" s="52" t="s">
        <v>63</v>
      </c>
      <c r="C379" s="52" t="s">
        <v>102</v>
      </c>
      <c r="D379" s="52" t="s">
        <v>196</v>
      </c>
      <c r="E379" s="45">
        <v>1</v>
      </c>
      <c r="F379" s="46" t="s">
        <v>277</v>
      </c>
      <c r="G379" s="47" t="s">
        <v>278</v>
      </c>
      <c r="H379" s="47" t="s">
        <v>278</v>
      </c>
      <c r="I379" s="48" t="s">
        <v>785</v>
      </c>
      <c r="J379" s="49" t="s">
        <v>179</v>
      </c>
      <c r="K379" s="49" t="s">
        <v>180</v>
      </c>
      <c r="L379" s="49" t="s">
        <v>710</v>
      </c>
      <c r="M379" s="49" t="s">
        <v>813</v>
      </c>
      <c r="N379" s="49" t="s">
        <v>801</v>
      </c>
      <c r="O379" s="50">
        <v>404461.08</v>
      </c>
      <c r="P379" s="50">
        <v>0</v>
      </c>
      <c r="Q379" s="50">
        <v>14567.3</v>
      </c>
      <c r="R379" s="50">
        <v>31811.59</v>
      </c>
      <c r="S379" s="51" t="s">
        <v>1167</v>
      </c>
      <c r="T379" s="50">
        <v>387216.79</v>
      </c>
      <c r="U379" s="49" t="s">
        <v>236</v>
      </c>
      <c r="V379" s="47" t="s">
        <v>1438</v>
      </c>
      <c r="W379" s="9">
        <f t="shared" si="11"/>
        <v>1468</v>
      </c>
    </row>
    <row r="380" spans="1:23" s="10" customFormat="1" ht="314.25" customHeight="1">
      <c r="A380" s="8">
        <v>38</v>
      </c>
      <c r="B380" s="52" t="s">
        <v>63</v>
      </c>
      <c r="C380" s="52" t="s">
        <v>102</v>
      </c>
      <c r="D380" s="52" t="s">
        <v>196</v>
      </c>
      <c r="E380" s="45">
        <v>1</v>
      </c>
      <c r="F380" s="46" t="s">
        <v>996</v>
      </c>
      <c r="G380" s="47" t="s">
        <v>997</v>
      </c>
      <c r="H380" s="47" t="s">
        <v>997</v>
      </c>
      <c r="I380" s="48" t="s">
        <v>998</v>
      </c>
      <c r="J380" s="49" t="s">
        <v>999</v>
      </c>
      <c r="K380" s="49" t="s">
        <v>1000</v>
      </c>
      <c r="L380" s="49" t="s">
        <v>710</v>
      </c>
      <c r="M380" s="49" t="s">
        <v>1001</v>
      </c>
      <c r="N380" s="49" t="s">
        <v>675</v>
      </c>
      <c r="O380" s="50">
        <v>3503780.73</v>
      </c>
      <c r="P380" s="50">
        <v>0</v>
      </c>
      <c r="Q380" s="50">
        <v>117987.37</v>
      </c>
      <c r="R380" s="50">
        <v>105382.65</v>
      </c>
      <c r="S380" s="51" t="s">
        <v>1892</v>
      </c>
      <c r="T380" s="50">
        <v>3516385.45</v>
      </c>
      <c r="U380" s="49" t="s">
        <v>683</v>
      </c>
      <c r="V380" s="47" t="s">
        <v>1893</v>
      </c>
      <c r="W380" s="9">
        <f t="shared" si="11"/>
        <v>1543</v>
      </c>
    </row>
    <row r="381" spans="1:23" s="10" customFormat="1" ht="142.5" customHeight="1">
      <c r="A381" s="8">
        <v>38</v>
      </c>
      <c r="B381" s="52" t="s">
        <v>63</v>
      </c>
      <c r="C381" s="52" t="s">
        <v>102</v>
      </c>
      <c r="D381" s="52" t="s">
        <v>196</v>
      </c>
      <c r="E381" s="45">
        <v>1</v>
      </c>
      <c r="F381" s="46" t="s">
        <v>37</v>
      </c>
      <c r="G381" s="47" t="s">
        <v>105</v>
      </c>
      <c r="H381" s="47" t="s">
        <v>105</v>
      </c>
      <c r="I381" s="48" t="s">
        <v>106</v>
      </c>
      <c r="J381" s="49" t="s">
        <v>107</v>
      </c>
      <c r="K381" s="49" t="s">
        <v>272</v>
      </c>
      <c r="L381" s="49" t="s">
        <v>710</v>
      </c>
      <c r="M381" s="49" t="s">
        <v>644</v>
      </c>
      <c r="N381" s="49" t="s">
        <v>675</v>
      </c>
      <c r="O381" s="50">
        <v>58615528</v>
      </c>
      <c r="P381" s="50">
        <v>26865137</v>
      </c>
      <c r="Q381" s="50">
        <v>584739</v>
      </c>
      <c r="R381" s="50">
        <v>36270893</v>
      </c>
      <c r="S381" s="51" t="s">
        <v>1418</v>
      </c>
      <c r="T381" s="50">
        <v>49794511</v>
      </c>
      <c r="U381" s="49" t="s">
        <v>236</v>
      </c>
      <c r="V381" s="47" t="s">
        <v>1058</v>
      </c>
      <c r="W381" s="9">
        <f t="shared" si="11"/>
        <v>1106</v>
      </c>
    </row>
    <row r="382" spans="1:23" s="10" customFormat="1" ht="270.75" customHeight="1">
      <c r="A382" s="8">
        <v>38</v>
      </c>
      <c r="B382" s="52" t="s">
        <v>63</v>
      </c>
      <c r="C382" s="52" t="s">
        <v>102</v>
      </c>
      <c r="D382" s="52" t="s">
        <v>196</v>
      </c>
      <c r="E382" s="45">
        <v>1</v>
      </c>
      <c r="F382" s="46" t="s">
        <v>1269</v>
      </c>
      <c r="G382" s="47" t="s">
        <v>1270</v>
      </c>
      <c r="H382" s="47" t="s">
        <v>1270</v>
      </c>
      <c r="I382" s="48" t="s">
        <v>1271</v>
      </c>
      <c r="J382" s="49" t="s">
        <v>1272</v>
      </c>
      <c r="K382" s="49" t="s">
        <v>1273</v>
      </c>
      <c r="L382" s="49" t="s">
        <v>536</v>
      </c>
      <c r="M382" s="49" t="s">
        <v>609</v>
      </c>
      <c r="N382" s="49" t="s">
        <v>235</v>
      </c>
      <c r="O382" s="50">
        <v>7121962.44</v>
      </c>
      <c r="P382" s="50">
        <v>8904354.08</v>
      </c>
      <c r="Q382" s="50">
        <v>106944.13</v>
      </c>
      <c r="R382" s="50">
        <v>1875037.09</v>
      </c>
      <c r="S382" s="51" t="s">
        <v>1308</v>
      </c>
      <c r="T382" s="50">
        <v>14258223.56</v>
      </c>
      <c r="U382" s="49" t="s">
        <v>683</v>
      </c>
      <c r="V382" s="47" t="s">
        <v>1391</v>
      </c>
      <c r="W382" s="9">
        <f t="shared" si="11"/>
        <v>1570</v>
      </c>
    </row>
    <row r="383" spans="1:23" s="10" customFormat="1" ht="142.5" customHeight="1">
      <c r="A383" s="8">
        <v>38</v>
      </c>
      <c r="B383" s="52" t="s">
        <v>63</v>
      </c>
      <c r="C383" s="52" t="s">
        <v>102</v>
      </c>
      <c r="D383" s="52" t="s">
        <v>196</v>
      </c>
      <c r="E383" s="45">
        <v>1</v>
      </c>
      <c r="F383" s="46" t="s">
        <v>740</v>
      </c>
      <c r="G383" s="47" t="s">
        <v>741</v>
      </c>
      <c r="H383" s="47" t="s">
        <v>741</v>
      </c>
      <c r="I383" s="48" t="s">
        <v>742</v>
      </c>
      <c r="J383" s="49" t="s">
        <v>743</v>
      </c>
      <c r="K383" s="49" t="s">
        <v>452</v>
      </c>
      <c r="L383" s="49" t="s">
        <v>710</v>
      </c>
      <c r="M383" s="49" t="s">
        <v>402</v>
      </c>
      <c r="N383" s="49" t="s">
        <v>675</v>
      </c>
      <c r="O383" s="50">
        <v>14089831.07</v>
      </c>
      <c r="P383" s="50">
        <v>1420534.59</v>
      </c>
      <c r="Q383" s="50">
        <v>508319.61</v>
      </c>
      <c r="R383" s="50">
        <v>2389760.61</v>
      </c>
      <c r="S383" s="51" t="s">
        <v>1133</v>
      </c>
      <c r="T383" s="50">
        <v>13628924.66</v>
      </c>
      <c r="U383" s="49" t="s">
        <v>683</v>
      </c>
      <c r="V383" s="47" t="s">
        <v>1059</v>
      </c>
      <c r="W383" s="9">
        <f t="shared" si="11"/>
        <v>1108</v>
      </c>
    </row>
    <row r="384" spans="1:23" s="10" customFormat="1" ht="142.5" customHeight="1">
      <c r="A384" s="8">
        <v>38</v>
      </c>
      <c r="B384" s="52" t="s">
        <v>63</v>
      </c>
      <c r="C384" s="52" t="s">
        <v>102</v>
      </c>
      <c r="D384" s="52" t="s">
        <v>196</v>
      </c>
      <c r="E384" s="45">
        <v>1</v>
      </c>
      <c r="F384" s="46" t="s">
        <v>453</v>
      </c>
      <c r="G384" s="47" t="s">
        <v>454</v>
      </c>
      <c r="H384" s="47" t="s">
        <v>454</v>
      </c>
      <c r="I384" s="48" t="s">
        <v>455</v>
      </c>
      <c r="J384" s="49" t="s">
        <v>456</v>
      </c>
      <c r="K384" s="49" t="s">
        <v>457</v>
      </c>
      <c r="L384" s="49" t="s">
        <v>710</v>
      </c>
      <c r="M384" s="49" t="s">
        <v>402</v>
      </c>
      <c r="N384" s="49" t="s">
        <v>801</v>
      </c>
      <c r="O384" s="50">
        <v>295.95</v>
      </c>
      <c r="P384" s="50">
        <v>1217185.56</v>
      </c>
      <c r="Q384" s="50">
        <v>3085.79</v>
      </c>
      <c r="R384" s="50">
        <v>1219691.2</v>
      </c>
      <c r="S384" s="51" t="s">
        <v>1168</v>
      </c>
      <c r="T384" s="50">
        <v>876.1</v>
      </c>
      <c r="U384" s="49" t="s">
        <v>683</v>
      </c>
      <c r="V384" s="47" t="s">
        <v>1134</v>
      </c>
      <c r="W384" s="9">
        <f t="shared" si="11"/>
        <v>1238</v>
      </c>
    </row>
    <row r="385" spans="1:23" s="10" customFormat="1" ht="244.5" customHeight="1">
      <c r="A385" s="8">
        <v>38</v>
      </c>
      <c r="B385" s="52" t="s">
        <v>63</v>
      </c>
      <c r="C385" s="52" t="s">
        <v>102</v>
      </c>
      <c r="D385" s="52" t="s">
        <v>196</v>
      </c>
      <c r="E385" s="45">
        <v>1</v>
      </c>
      <c r="F385" s="46" t="s">
        <v>453</v>
      </c>
      <c r="G385" s="47" t="s">
        <v>454</v>
      </c>
      <c r="H385" s="47" t="s">
        <v>454</v>
      </c>
      <c r="I385" s="48" t="s">
        <v>1358</v>
      </c>
      <c r="J385" s="49" t="s">
        <v>1359</v>
      </c>
      <c r="K385" s="49" t="s">
        <v>1360</v>
      </c>
      <c r="L385" s="49" t="s">
        <v>710</v>
      </c>
      <c r="M385" s="49" t="s">
        <v>402</v>
      </c>
      <c r="N385" s="49" t="s">
        <v>235</v>
      </c>
      <c r="O385" s="50">
        <v>5609527.62</v>
      </c>
      <c r="P385" s="50">
        <v>1597033.72</v>
      </c>
      <c r="Q385" s="50">
        <v>83183.2</v>
      </c>
      <c r="R385" s="50">
        <v>1115172.72</v>
      </c>
      <c r="S385" s="51" t="s">
        <v>1493</v>
      </c>
      <c r="T385" s="50">
        <v>6174571.82</v>
      </c>
      <c r="U385" s="49" t="s">
        <v>683</v>
      </c>
      <c r="V385" s="47" t="s">
        <v>1361</v>
      </c>
      <c r="W385" s="9">
        <f t="shared" si="11"/>
        <v>1583</v>
      </c>
    </row>
    <row r="386" spans="1:23" s="10" customFormat="1" ht="212.25" customHeight="1">
      <c r="A386" s="8">
        <v>38</v>
      </c>
      <c r="B386" s="52" t="s">
        <v>63</v>
      </c>
      <c r="C386" s="52" t="s">
        <v>102</v>
      </c>
      <c r="D386" s="52" t="s">
        <v>196</v>
      </c>
      <c r="E386" s="45">
        <v>1</v>
      </c>
      <c r="F386" s="46" t="s">
        <v>458</v>
      </c>
      <c r="G386" s="47" t="s">
        <v>459</v>
      </c>
      <c r="H386" s="47" t="s">
        <v>459</v>
      </c>
      <c r="I386" s="48" t="s">
        <v>460</v>
      </c>
      <c r="J386" s="49" t="s">
        <v>554</v>
      </c>
      <c r="K386" s="49" t="s">
        <v>922</v>
      </c>
      <c r="L386" s="49" t="s">
        <v>710</v>
      </c>
      <c r="M386" s="49" t="s">
        <v>643</v>
      </c>
      <c r="N386" s="49" t="s">
        <v>675</v>
      </c>
      <c r="O386" s="50">
        <v>69960902.27</v>
      </c>
      <c r="P386" s="50">
        <v>9537985.35</v>
      </c>
      <c r="Q386" s="50">
        <v>2611848.02</v>
      </c>
      <c r="R386" s="50">
        <v>9022623.66</v>
      </c>
      <c r="S386" s="51" t="s">
        <v>1439</v>
      </c>
      <c r="T386" s="50">
        <v>73088111.98</v>
      </c>
      <c r="U386" s="49" t="s">
        <v>683</v>
      </c>
      <c r="V386" s="47" t="s">
        <v>1894</v>
      </c>
      <c r="W386" s="9">
        <f t="shared" si="11"/>
        <v>1405</v>
      </c>
    </row>
    <row r="387" spans="1:23" s="10" customFormat="1" ht="202.5" customHeight="1">
      <c r="A387" s="8">
        <v>38</v>
      </c>
      <c r="B387" s="52" t="s">
        <v>63</v>
      </c>
      <c r="C387" s="52" t="s">
        <v>102</v>
      </c>
      <c r="D387" s="52" t="s">
        <v>196</v>
      </c>
      <c r="E387" s="45">
        <v>1</v>
      </c>
      <c r="F387" s="46" t="s">
        <v>255</v>
      </c>
      <c r="G387" s="47" t="s">
        <v>853</v>
      </c>
      <c r="H387" s="47" t="s">
        <v>853</v>
      </c>
      <c r="I387" s="48" t="s">
        <v>732</v>
      </c>
      <c r="J387" s="49" t="s">
        <v>733</v>
      </c>
      <c r="K387" s="49" t="s">
        <v>923</v>
      </c>
      <c r="L387" s="49" t="s">
        <v>710</v>
      </c>
      <c r="M387" s="49" t="s">
        <v>402</v>
      </c>
      <c r="N387" s="49" t="s">
        <v>675</v>
      </c>
      <c r="O387" s="50">
        <v>14987163.57</v>
      </c>
      <c r="P387" s="50">
        <v>0</v>
      </c>
      <c r="Q387" s="50">
        <v>285670.46</v>
      </c>
      <c r="R387" s="50">
        <v>9095093.26</v>
      </c>
      <c r="S387" s="51" t="s">
        <v>1528</v>
      </c>
      <c r="T387" s="50">
        <v>6177740.77</v>
      </c>
      <c r="U387" s="49" t="s">
        <v>683</v>
      </c>
      <c r="V387" s="47" t="s">
        <v>1529</v>
      </c>
      <c r="W387" s="9">
        <f t="shared" si="11"/>
        <v>1107</v>
      </c>
    </row>
    <row r="388" spans="1:23" s="10" customFormat="1" ht="142.5" customHeight="1">
      <c r="A388" s="8">
        <v>38</v>
      </c>
      <c r="B388" s="52" t="s">
        <v>63</v>
      </c>
      <c r="C388" s="52" t="s">
        <v>102</v>
      </c>
      <c r="D388" s="52" t="s">
        <v>196</v>
      </c>
      <c r="E388" s="45">
        <v>1</v>
      </c>
      <c r="F388" s="46" t="s">
        <v>734</v>
      </c>
      <c r="G388" s="47" t="s">
        <v>1252</v>
      </c>
      <c r="H388" s="47" t="s">
        <v>735</v>
      </c>
      <c r="I388" s="48" t="s">
        <v>736</v>
      </c>
      <c r="J388" s="49" t="s">
        <v>737</v>
      </c>
      <c r="K388" s="49" t="s">
        <v>523</v>
      </c>
      <c r="L388" s="49" t="s">
        <v>536</v>
      </c>
      <c r="M388" s="49" t="s">
        <v>1232</v>
      </c>
      <c r="N388" s="49" t="s">
        <v>675</v>
      </c>
      <c r="O388" s="50">
        <v>2455667.75</v>
      </c>
      <c r="P388" s="50">
        <v>0</v>
      </c>
      <c r="Q388" s="50">
        <v>29338.44</v>
      </c>
      <c r="R388" s="50">
        <v>2384171.73</v>
      </c>
      <c r="S388" s="51" t="s">
        <v>1253</v>
      </c>
      <c r="T388" s="50">
        <v>100834.46</v>
      </c>
      <c r="U388" s="49" t="s">
        <v>683</v>
      </c>
      <c r="V388" s="47" t="s">
        <v>1895</v>
      </c>
      <c r="W388" s="9">
        <f t="shared" si="11"/>
        <v>1098</v>
      </c>
    </row>
    <row r="389" spans="1:23" s="10" customFormat="1" ht="262.5" customHeight="1">
      <c r="A389" s="8">
        <v>38</v>
      </c>
      <c r="B389" s="52" t="s">
        <v>63</v>
      </c>
      <c r="C389" s="52" t="s">
        <v>102</v>
      </c>
      <c r="D389" s="52" t="s">
        <v>196</v>
      </c>
      <c r="E389" s="45">
        <v>1</v>
      </c>
      <c r="F389" s="46" t="s">
        <v>971</v>
      </c>
      <c r="G389" s="47" t="s">
        <v>972</v>
      </c>
      <c r="H389" s="47" t="s">
        <v>972</v>
      </c>
      <c r="I389" s="48" t="s">
        <v>973</v>
      </c>
      <c r="J389" s="49" t="s">
        <v>974</v>
      </c>
      <c r="K389" s="49" t="s">
        <v>975</v>
      </c>
      <c r="L389" s="49" t="s">
        <v>710</v>
      </c>
      <c r="M389" s="49" t="s">
        <v>402</v>
      </c>
      <c r="N389" s="49" t="s">
        <v>235</v>
      </c>
      <c r="O389" s="50">
        <v>39056.25</v>
      </c>
      <c r="P389" s="50">
        <v>219429653.47</v>
      </c>
      <c r="Q389" s="50">
        <v>154411.84</v>
      </c>
      <c r="R389" s="50">
        <v>218980225.83</v>
      </c>
      <c r="S389" s="51" t="s">
        <v>1135</v>
      </c>
      <c r="T389" s="50">
        <v>642895.73</v>
      </c>
      <c r="U389" s="49" t="s">
        <v>683</v>
      </c>
      <c r="V389" s="47" t="s">
        <v>1060</v>
      </c>
      <c r="W389" s="9">
        <f t="shared" si="11"/>
        <v>1534</v>
      </c>
    </row>
    <row r="390" spans="1:23" s="10" customFormat="1" ht="142.5" customHeight="1">
      <c r="A390" s="8">
        <v>38</v>
      </c>
      <c r="B390" s="52" t="s">
        <v>63</v>
      </c>
      <c r="C390" s="52" t="s">
        <v>102</v>
      </c>
      <c r="D390" s="52" t="s">
        <v>196</v>
      </c>
      <c r="E390" s="45">
        <v>1</v>
      </c>
      <c r="F390" s="46" t="s">
        <v>109</v>
      </c>
      <c r="G390" s="47" t="s">
        <v>686</v>
      </c>
      <c r="H390" s="47" t="s">
        <v>686</v>
      </c>
      <c r="I390" s="48" t="s">
        <v>782</v>
      </c>
      <c r="J390" s="49" t="s">
        <v>1019</v>
      </c>
      <c r="K390" s="49" t="s">
        <v>924</v>
      </c>
      <c r="L390" s="49" t="s">
        <v>710</v>
      </c>
      <c r="M390" s="49" t="s">
        <v>645</v>
      </c>
      <c r="N390" s="49" t="s">
        <v>675</v>
      </c>
      <c r="O390" s="50">
        <v>119505466.8</v>
      </c>
      <c r="P390" s="50">
        <v>55500475.53</v>
      </c>
      <c r="Q390" s="50">
        <v>4318086.93</v>
      </c>
      <c r="R390" s="50">
        <v>48178012.94</v>
      </c>
      <c r="S390" s="51" t="s">
        <v>1896</v>
      </c>
      <c r="T390" s="50">
        <v>131146016.32</v>
      </c>
      <c r="U390" s="49" t="s">
        <v>683</v>
      </c>
      <c r="V390" s="47" t="s">
        <v>1897</v>
      </c>
      <c r="W390" s="9">
        <f t="shared" si="11"/>
        <v>1109</v>
      </c>
    </row>
    <row r="391" spans="1:23" s="10" customFormat="1" ht="291.75" customHeight="1">
      <c r="A391" s="8">
        <v>38</v>
      </c>
      <c r="B391" s="52" t="s">
        <v>63</v>
      </c>
      <c r="C391" s="52" t="s">
        <v>102</v>
      </c>
      <c r="D391" s="52" t="s">
        <v>196</v>
      </c>
      <c r="E391" s="45">
        <v>1</v>
      </c>
      <c r="F391" s="46" t="s">
        <v>783</v>
      </c>
      <c r="G391" s="47" t="s">
        <v>925</v>
      </c>
      <c r="H391" s="47" t="s">
        <v>925</v>
      </c>
      <c r="I391" s="48" t="s">
        <v>560</v>
      </c>
      <c r="J391" s="49" t="s">
        <v>561</v>
      </c>
      <c r="K391" s="49" t="s">
        <v>562</v>
      </c>
      <c r="L391" s="49" t="s">
        <v>710</v>
      </c>
      <c r="M391" s="49" t="s">
        <v>402</v>
      </c>
      <c r="N391" s="49" t="s">
        <v>235</v>
      </c>
      <c r="O391" s="50">
        <v>110150641.97</v>
      </c>
      <c r="P391" s="50">
        <v>19000000</v>
      </c>
      <c r="Q391" s="50">
        <v>3120047.58</v>
      </c>
      <c r="R391" s="50">
        <v>13802401.57</v>
      </c>
      <c r="S391" s="51" t="s">
        <v>1898</v>
      </c>
      <c r="T391" s="50">
        <v>118468287.98</v>
      </c>
      <c r="U391" s="49" t="s">
        <v>683</v>
      </c>
      <c r="V391" s="47" t="s">
        <v>1899</v>
      </c>
      <c r="W391" s="9">
        <f t="shared" si="11"/>
        <v>1128</v>
      </c>
    </row>
    <row r="392" spans="1:23" s="10" customFormat="1" ht="142.5" customHeight="1">
      <c r="A392" s="8">
        <v>38</v>
      </c>
      <c r="B392" s="52" t="s">
        <v>63</v>
      </c>
      <c r="C392" s="52" t="s">
        <v>102</v>
      </c>
      <c r="D392" s="52" t="s">
        <v>196</v>
      </c>
      <c r="E392" s="45">
        <v>1</v>
      </c>
      <c r="F392" s="46" t="s">
        <v>563</v>
      </c>
      <c r="G392" s="47" t="s">
        <v>564</v>
      </c>
      <c r="H392" s="47" t="s">
        <v>564</v>
      </c>
      <c r="I392" s="48" t="s">
        <v>567</v>
      </c>
      <c r="J392" s="49" t="s">
        <v>568</v>
      </c>
      <c r="K392" s="49" t="s">
        <v>569</v>
      </c>
      <c r="L392" s="49" t="s">
        <v>710</v>
      </c>
      <c r="M392" s="49" t="s">
        <v>645</v>
      </c>
      <c r="N392" s="49" t="s">
        <v>801</v>
      </c>
      <c r="O392" s="50">
        <v>38319740.59</v>
      </c>
      <c r="P392" s="50">
        <v>33616099.4</v>
      </c>
      <c r="Q392" s="50">
        <v>1829553.8</v>
      </c>
      <c r="R392" s="50">
        <v>29464187.41</v>
      </c>
      <c r="S392" s="51" t="s">
        <v>1900</v>
      </c>
      <c r="T392" s="50">
        <v>44301206.38</v>
      </c>
      <c r="U392" s="49" t="s">
        <v>683</v>
      </c>
      <c r="V392" s="47" t="s">
        <v>1062</v>
      </c>
      <c r="W392" s="9">
        <f t="shared" si="11"/>
        <v>128</v>
      </c>
    </row>
    <row r="393" spans="1:23" s="10" customFormat="1" ht="154.5" customHeight="1">
      <c r="A393" s="8">
        <v>38</v>
      </c>
      <c r="B393" s="52" t="s">
        <v>63</v>
      </c>
      <c r="C393" s="52" t="s">
        <v>102</v>
      </c>
      <c r="D393" s="52" t="s">
        <v>196</v>
      </c>
      <c r="E393" s="45">
        <v>1</v>
      </c>
      <c r="F393" s="46" t="s">
        <v>563</v>
      </c>
      <c r="G393" s="47" t="s">
        <v>564</v>
      </c>
      <c r="H393" s="47" t="s">
        <v>564</v>
      </c>
      <c r="I393" s="48" t="s">
        <v>565</v>
      </c>
      <c r="J393" s="49" t="s">
        <v>566</v>
      </c>
      <c r="K393" s="49" t="s">
        <v>512</v>
      </c>
      <c r="L393" s="49" t="s">
        <v>710</v>
      </c>
      <c r="M393" s="49" t="s">
        <v>645</v>
      </c>
      <c r="N393" s="49" t="s">
        <v>675</v>
      </c>
      <c r="O393" s="50">
        <v>15177773.49</v>
      </c>
      <c r="P393" s="50">
        <v>5427700</v>
      </c>
      <c r="Q393" s="50">
        <v>261194.87</v>
      </c>
      <c r="R393" s="50">
        <v>15438648.03</v>
      </c>
      <c r="S393" s="51" t="s">
        <v>1901</v>
      </c>
      <c r="T393" s="50">
        <v>5428020.33</v>
      </c>
      <c r="U393" s="49" t="s">
        <v>683</v>
      </c>
      <c r="V393" s="47" t="s">
        <v>1061</v>
      </c>
      <c r="W393" s="9">
        <f t="shared" si="11"/>
        <v>1164</v>
      </c>
    </row>
    <row r="394" spans="1:23" s="23" customFormat="1" ht="15" outlineLevel="2">
      <c r="A394" s="21"/>
      <c r="B394" s="67" t="s">
        <v>283</v>
      </c>
      <c r="C394" s="68"/>
      <c r="D394" s="68"/>
      <c r="E394" s="40">
        <f>SUBTOTAL(9,E395:E430)</f>
        <v>36</v>
      </c>
      <c r="F394" s="41"/>
      <c r="G394" s="41"/>
      <c r="H394" s="41"/>
      <c r="I394" s="42"/>
      <c r="J394" s="41"/>
      <c r="K394" s="41"/>
      <c r="L394" s="41"/>
      <c r="M394" s="41"/>
      <c r="N394" s="41"/>
      <c r="O394" s="43"/>
      <c r="P394" s="43"/>
      <c r="Q394" s="43"/>
      <c r="R394" s="43"/>
      <c r="S394" s="41"/>
      <c r="T394" s="43"/>
      <c r="U394" s="41"/>
      <c r="V394" s="44"/>
      <c r="W394" s="22"/>
    </row>
    <row r="395" spans="1:23" s="10" customFormat="1" ht="191.25" customHeight="1">
      <c r="A395" s="8">
        <v>38</v>
      </c>
      <c r="B395" s="52" t="s">
        <v>63</v>
      </c>
      <c r="C395" s="52" t="s">
        <v>102</v>
      </c>
      <c r="D395" s="52" t="s">
        <v>534</v>
      </c>
      <c r="E395" s="45">
        <v>1</v>
      </c>
      <c r="F395" s="46" t="s">
        <v>513</v>
      </c>
      <c r="G395" s="47" t="s">
        <v>63</v>
      </c>
      <c r="H395" s="47" t="s">
        <v>572</v>
      </c>
      <c r="I395" s="48">
        <v>20023810001240</v>
      </c>
      <c r="J395" s="49" t="s">
        <v>1440</v>
      </c>
      <c r="K395" s="49" t="s">
        <v>1441</v>
      </c>
      <c r="L395" s="49" t="s">
        <v>233</v>
      </c>
      <c r="M395" s="49" t="s">
        <v>234</v>
      </c>
      <c r="N395" s="49" t="s">
        <v>675</v>
      </c>
      <c r="O395" s="50">
        <v>140338942.53</v>
      </c>
      <c r="P395" s="50">
        <v>62002022.37</v>
      </c>
      <c r="Q395" s="50">
        <v>6743556.66</v>
      </c>
      <c r="R395" s="50">
        <v>40862413.82</v>
      </c>
      <c r="S395" s="51" t="s">
        <v>1902</v>
      </c>
      <c r="T395" s="50">
        <v>12660481.35</v>
      </c>
      <c r="U395" s="49" t="s">
        <v>683</v>
      </c>
      <c r="V395" s="47" t="s">
        <v>1903</v>
      </c>
      <c r="W395" s="9">
        <f aca="true" t="shared" si="12" ref="W395:W430">IF(OR(LEFT(I395)="7",LEFT(I395,1)="8"),VALUE(RIGHT(I395,3)),VALUE(RIGHT(I395,4)))</f>
        <v>1240</v>
      </c>
    </row>
    <row r="396" spans="1:23" s="10" customFormat="1" ht="169.5" customHeight="1">
      <c r="A396" s="8">
        <v>38</v>
      </c>
      <c r="B396" s="52" t="s">
        <v>63</v>
      </c>
      <c r="C396" s="52" t="s">
        <v>102</v>
      </c>
      <c r="D396" s="52" t="s">
        <v>534</v>
      </c>
      <c r="E396" s="45">
        <v>1</v>
      </c>
      <c r="F396" s="46" t="s">
        <v>513</v>
      </c>
      <c r="G396" s="47" t="s">
        <v>63</v>
      </c>
      <c r="H396" s="47" t="s">
        <v>73</v>
      </c>
      <c r="I396" s="48">
        <v>20023810001241</v>
      </c>
      <c r="J396" s="49" t="s">
        <v>871</v>
      </c>
      <c r="K396" s="49" t="s">
        <v>1566</v>
      </c>
      <c r="L396" s="49" t="s">
        <v>710</v>
      </c>
      <c r="M396" s="49" t="s">
        <v>645</v>
      </c>
      <c r="N396" s="49" t="s">
        <v>675</v>
      </c>
      <c r="O396" s="50">
        <v>161572101.55</v>
      </c>
      <c r="P396" s="50">
        <v>98015327.6</v>
      </c>
      <c r="Q396" s="50">
        <v>8786453.09</v>
      </c>
      <c r="R396" s="50">
        <v>9090532.81</v>
      </c>
      <c r="S396" s="51" t="s">
        <v>1904</v>
      </c>
      <c r="T396" s="50">
        <v>242237618.31</v>
      </c>
      <c r="U396" s="49" t="s">
        <v>683</v>
      </c>
      <c r="V396" s="47" t="s">
        <v>1905</v>
      </c>
      <c r="W396" s="9">
        <f t="shared" si="12"/>
        <v>1241</v>
      </c>
    </row>
    <row r="397" spans="1:23" s="10" customFormat="1" ht="189" customHeight="1">
      <c r="A397" s="8">
        <v>38</v>
      </c>
      <c r="B397" s="52" t="s">
        <v>63</v>
      </c>
      <c r="C397" s="52" t="s">
        <v>102</v>
      </c>
      <c r="D397" s="52" t="s">
        <v>534</v>
      </c>
      <c r="E397" s="45">
        <v>1</v>
      </c>
      <c r="F397" s="46" t="s">
        <v>513</v>
      </c>
      <c r="G397" s="47" t="s">
        <v>63</v>
      </c>
      <c r="H397" s="47" t="s">
        <v>538</v>
      </c>
      <c r="I397" s="48">
        <v>20023810001242</v>
      </c>
      <c r="J397" s="49" t="s">
        <v>1442</v>
      </c>
      <c r="K397" s="49" t="s">
        <v>1443</v>
      </c>
      <c r="L397" s="49" t="s">
        <v>233</v>
      </c>
      <c r="M397" s="49" t="s">
        <v>234</v>
      </c>
      <c r="N397" s="49" t="s">
        <v>675</v>
      </c>
      <c r="O397" s="50">
        <v>83085430.72</v>
      </c>
      <c r="P397" s="50">
        <v>497411</v>
      </c>
      <c r="Q397" s="50">
        <v>3019919.74</v>
      </c>
      <c r="R397" s="50">
        <v>27371071.25</v>
      </c>
      <c r="S397" s="51" t="s">
        <v>1618</v>
      </c>
      <c r="T397" s="50">
        <v>56834386.14</v>
      </c>
      <c r="U397" s="49" t="s">
        <v>683</v>
      </c>
      <c r="V397" s="47" t="s">
        <v>1906</v>
      </c>
      <c r="W397" s="9">
        <f t="shared" si="12"/>
        <v>1242</v>
      </c>
    </row>
    <row r="398" spans="1:23" s="10" customFormat="1" ht="186" customHeight="1">
      <c r="A398" s="8">
        <v>38</v>
      </c>
      <c r="B398" s="52" t="s">
        <v>63</v>
      </c>
      <c r="C398" s="52" t="s">
        <v>102</v>
      </c>
      <c r="D398" s="52" t="s">
        <v>534</v>
      </c>
      <c r="E398" s="45">
        <v>1</v>
      </c>
      <c r="F398" s="46" t="s">
        <v>513</v>
      </c>
      <c r="G398" s="47" t="s">
        <v>63</v>
      </c>
      <c r="H398" s="47" t="s">
        <v>606</v>
      </c>
      <c r="I398" s="48">
        <v>20023810001243</v>
      </c>
      <c r="J398" s="49" t="s">
        <v>1444</v>
      </c>
      <c r="K398" s="49" t="s">
        <v>1445</v>
      </c>
      <c r="L398" s="49" t="s">
        <v>233</v>
      </c>
      <c r="M398" s="49" t="s">
        <v>234</v>
      </c>
      <c r="N398" s="49" t="s">
        <v>675</v>
      </c>
      <c r="O398" s="50">
        <v>135086427.89</v>
      </c>
      <c r="P398" s="50">
        <v>8656853.86</v>
      </c>
      <c r="Q398" s="50">
        <v>5065063.46</v>
      </c>
      <c r="R398" s="50">
        <v>36556534.52</v>
      </c>
      <c r="S398" s="51" t="s">
        <v>1907</v>
      </c>
      <c r="T398" s="50">
        <v>78048553.1</v>
      </c>
      <c r="U398" s="49" t="s">
        <v>683</v>
      </c>
      <c r="V398" s="47" t="s">
        <v>1908</v>
      </c>
      <c r="W398" s="9">
        <f t="shared" si="12"/>
        <v>1243</v>
      </c>
    </row>
    <row r="399" spans="1:23" s="10" customFormat="1" ht="209.25" customHeight="1">
      <c r="A399" s="8">
        <v>38</v>
      </c>
      <c r="B399" s="52" t="s">
        <v>63</v>
      </c>
      <c r="C399" s="52" t="s">
        <v>102</v>
      </c>
      <c r="D399" s="52" t="s">
        <v>534</v>
      </c>
      <c r="E399" s="45">
        <v>1</v>
      </c>
      <c r="F399" s="46" t="s">
        <v>513</v>
      </c>
      <c r="G399" s="47" t="s">
        <v>63</v>
      </c>
      <c r="H399" s="47" t="s">
        <v>699</v>
      </c>
      <c r="I399" s="48">
        <v>20023810001244</v>
      </c>
      <c r="J399" s="49" t="s">
        <v>1446</v>
      </c>
      <c r="K399" s="49" t="s">
        <v>1447</v>
      </c>
      <c r="L399" s="49" t="s">
        <v>233</v>
      </c>
      <c r="M399" s="49" t="s">
        <v>234</v>
      </c>
      <c r="N399" s="49" t="s">
        <v>675</v>
      </c>
      <c r="O399" s="50">
        <v>188749125.8</v>
      </c>
      <c r="P399" s="50">
        <v>13200000</v>
      </c>
      <c r="Q399" s="50">
        <v>7422461.07</v>
      </c>
      <c r="R399" s="50">
        <v>80496910.56</v>
      </c>
      <c r="S399" s="51" t="s">
        <v>1909</v>
      </c>
      <c r="T399" s="50">
        <v>128874676.17</v>
      </c>
      <c r="U399" s="49" t="s">
        <v>683</v>
      </c>
      <c r="V399" s="47" t="s">
        <v>1910</v>
      </c>
      <c r="W399" s="9">
        <f t="shared" si="12"/>
        <v>1244</v>
      </c>
    </row>
    <row r="400" spans="1:23" s="10" customFormat="1" ht="162.75" customHeight="1">
      <c r="A400" s="8">
        <v>38</v>
      </c>
      <c r="B400" s="52" t="s">
        <v>63</v>
      </c>
      <c r="C400" s="52" t="s">
        <v>102</v>
      </c>
      <c r="D400" s="52" t="s">
        <v>534</v>
      </c>
      <c r="E400" s="45">
        <v>1</v>
      </c>
      <c r="F400" s="46" t="s">
        <v>513</v>
      </c>
      <c r="G400" s="47" t="s">
        <v>63</v>
      </c>
      <c r="H400" s="47" t="s">
        <v>71</v>
      </c>
      <c r="I400" s="48">
        <v>20023810001245</v>
      </c>
      <c r="J400" s="49" t="s">
        <v>529</v>
      </c>
      <c r="K400" s="49" t="s">
        <v>1567</v>
      </c>
      <c r="L400" s="49" t="s">
        <v>233</v>
      </c>
      <c r="M400" s="49" t="s">
        <v>234</v>
      </c>
      <c r="N400" s="49" t="s">
        <v>675</v>
      </c>
      <c r="O400" s="50">
        <v>171292669.54</v>
      </c>
      <c r="P400" s="50">
        <v>7817285.49</v>
      </c>
      <c r="Q400" s="50">
        <v>5851356</v>
      </c>
      <c r="R400" s="50">
        <v>56632160</v>
      </c>
      <c r="S400" s="51" t="s">
        <v>1448</v>
      </c>
      <c r="T400" s="50">
        <v>120459948</v>
      </c>
      <c r="U400" s="49" t="s">
        <v>683</v>
      </c>
      <c r="V400" s="47" t="s">
        <v>1911</v>
      </c>
      <c r="W400" s="9">
        <f t="shared" si="12"/>
        <v>1245</v>
      </c>
    </row>
    <row r="401" spans="1:23" s="10" customFormat="1" ht="201" customHeight="1">
      <c r="A401" s="8">
        <v>38</v>
      </c>
      <c r="B401" s="52" t="s">
        <v>63</v>
      </c>
      <c r="C401" s="52" t="s">
        <v>102</v>
      </c>
      <c r="D401" s="52" t="s">
        <v>534</v>
      </c>
      <c r="E401" s="45">
        <v>1</v>
      </c>
      <c r="F401" s="46" t="s">
        <v>513</v>
      </c>
      <c r="G401" s="47" t="s">
        <v>63</v>
      </c>
      <c r="H401" s="47" t="s">
        <v>70</v>
      </c>
      <c r="I401" s="48">
        <v>20023810001246</v>
      </c>
      <c r="J401" s="49" t="s">
        <v>1449</v>
      </c>
      <c r="K401" s="49" t="s">
        <v>1450</v>
      </c>
      <c r="L401" s="49" t="s">
        <v>233</v>
      </c>
      <c r="M401" s="49" t="s">
        <v>234</v>
      </c>
      <c r="N401" s="49" t="s">
        <v>675</v>
      </c>
      <c r="O401" s="50">
        <v>62862101.18</v>
      </c>
      <c r="P401" s="50">
        <v>0</v>
      </c>
      <c r="Q401" s="50">
        <v>2550095.36</v>
      </c>
      <c r="R401" s="50">
        <v>10800862.04</v>
      </c>
      <c r="S401" s="51" t="s">
        <v>1912</v>
      </c>
      <c r="T401" s="50">
        <v>48952918.69</v>
      </c>
      <c r="U401" s="49" t="s">
        <v>683</v>
      </c>
      <c r="V401" s="47" t="s">
        <v>1913</v>
      </c>
      <c r="W401" s="9">
        <f t="shared" si="12"/>
        <v>1246</v>
      </c>
    </row>
    <row r="402" spans="1:23" s="10" customFormat="1" ht="194.25" customHeight="1">
      <c r="A402" s="8">
        <v>38</v>
      </c>
      <c r="B402" s="52" t="s">
        <v>63</v>
      </c>
      <c r="C402" s="52" t="s">
        <v>102</v>
      </c>
      <c r="D402" s="52" t="s">
        <v>534</v>
      </c>
      <c r="E402" s="45">
        <v>1</v>
      </c>
      <c r="F402" s="46" t="s">
        <v>513</v>
      </c>
      <c r="G402" s="47" t="s">
        <v>63</v>
      </c>
      <c r="H402" s="47" t="s">
        <v>635</v>
      </c>
      <c r="I402" s="48">
        <v>20023810001247</v>
      </c>
      <c r="J402" s="49" t="s">
        <v>1451</v>
      </c>
      <c r="K402" s="49" t="s">
        <v>1452</v>
      </c>
      <c r="L402" s="49" t="s">
        <v>233</v>
      </c>
      <c r="M402" s="49" t="s">
        <v>234</v>
      </c>
      <c r="N402" s="49" t="s">
        <v>675</v>
      </c>
      <c r="O402" s="50">
        <v>192685681.22</v>
      </c>
      <c r="P402" s="50">
        <v>61473623.81</v>
      </c>
      <c r="Q402" s="50">
        <v>8170797.61</v>
      </c>
      <c r="R402" s="50">
        <v>46671136.59</v>
      </c>
      <c r="S402" s="51" t="s">
        <v>1619</v>
      </c>
      <c r="T402" s="50">
        <v>144349509.31</v>
      </c>
      <c r="U402" s="49" t="s">
        <v>683</v>
      </c>
      <c r="V402" s="47" t="s">
        <v>1914</v>
      </c>
      <c r="W402" s="9">
        <f t="shared" si="12"/>
        <v>1247</v>
      </c>
    </row>
    <row r="403" spans="1:23" s="10" customFormat="1" ht="187.5" customHeight="1">
      <c r="A403" s="8">
        <v>38</v>
      </c>
      <c r="B403" s="52" t="s">
        <v>63</v>
      </c>
      <c r="C403" s="52" t="s">
        <v>102</v>
      </c>
      <c r="D403" s="52" t="s">
        <v>534</v>
      </c>
      <c r="E403" s="45">
        <v>1</v>
      </c>
      <c r="F403" s="46" t="s">
        <v>513</v>
      </c>
      <c r="G403" s="47" t="s">
        <v>63</v>
      </c>
      <c r="H403" s="47" t="s">
        <v>346</v>
      </c>
      <c r="I403" s="48">
        <v>20023810001248</v>
      </c>
      <c r="J403" s="49" t="s">
        <v>238</v>
      </c>
      <c r="K403" s="49" t="s">
        <v>1568</v>
      </c>
      <c r="L403" s="49" t="s">
        <v>233</v>
      </c>
      <c r="M403" s="49" t="s">
        <v>234</v>
      </c>
      <c r="N403" s="49" t="s">
        <v>675</v>
      </c>
      <c r="O403" s="50">
        <v>107184181.73</v>
      </c>
      <c r="P403" s="50">
        <v>17881996.38</v>
      </c>
      <c r="Q403" s="50">
        <v>4593072.21</v>
      </c>
      <c r="R403" s="50">
        <v>8634384.57</v>
      </c>
      <c r="S403" s="51" t="s">
        <v>1915</v>
      </c>
      <c r="T403" s="50">
        <v>120959975.75</v>
      </c>
      <c r="U403" s="49" t="s">
        <v>683</v>
      </c>
      <c r="V403" s="47" t="s">
        <v>1916</v>
      </c>
      <c r="W403" s="9">
        <f t="shared" si="12"/>
        <v>1248</v>
      </c>
    </row>
    <row r="404" spans="1:23" s="10" customFormat="1" ht="183.75" customHeight="1">
      <c r="A404" s="8">
        <v>38</v>
      </c>
      <c r="B404" s="52" t="s">
        <v>63</v>
      </c>
      <c r="C404" s="52" t="s">
        <v>102</v>
      </c>
      <c r="D404" s="52" t="s">
        <v>534</v>
      </c>
      <c r="E404" s="45">
        <v>1</v>
      </c>
      <c r="F404" s="46" t="s">
        <v>513</v>
      </c>
      <c r="G404" s="47" t="s">
        <v>63</v>
      </c>
      <c r="H404" s="47" t="s">
        <v>615</v>
      </c>
      <c r="I404" s="48">
        <v>20023810001249</v>
      </c>
      <c r="J404" s="49" t="s">
        <v>110</v>
      </c>
      <c r="K404" s="49" t="s">
        <v>135</v>
      </c>
      <c r="L404" s="49" t="s">
        <v>233</v>
      </c>
      <c r="M404" s="49" t="s">
        <v>234</v>
      </c>
      <c r="N404" s="49" t="s">
        <v>675</v>
      </c>
      <c r="O404" s="50">
        <v>53691673.74</v>
      </c>
      <c r="P404" s="50">
        <v>2813355.51</v>
      </c>
      <c r="Q404" s="50">
        <v>1601927.44</v>
      </c>
      <c r="R404" s="50">
        <v>19222942.36</v>
      </c>
      <c r="S404" s="51" t="s">
        <v>1917</v>
      </c>
      <c r="T404" s="50">
        <v>38752630.03</v>
      </c>
      <c r="U404" s="49" t="s">
        <v>683</v>
      </c>
      <c r="V404" s="47" t="s">
        <v>1918</v>
      </c>
      <c r="W404" s="9">
        <f t="shared" si="12"/>
        <v>1249</v>
      </c>
    </row>
    <row r="405" spans="1:23" s="10" customFormat="1" ht="209.25" customHeight="1">
      <c r="A405" s="8">
        <v>38</v>
      </c>
      <c r="B405" s="52" t="s">
        <v>63</v>
      </c>
      <c r="C405" s="52" t="s">
        <v>102</v>
      </c>
      <c r="D405" s="52" t="s">
        <v>534</v>
      </c>
      <c r="E405" s="45">
        <v>1</v>
      </c>
      <c r="F405" s="46" t="s">
        <v>513</v>
      </c>
      <c r="G405" s="47" t="s">
        <v>63</v>
      </c>
      <c r="H405" s="47" t="s">
        <v>418</v>
      </c>
      <c r="I405" s="48">
        <v>20023810001250</v>
      </c>
      <c r="J405" s="49" t="s">
        <v>1453</v>
      </c>
      <c r="K405" s="49" t="s">
        <v>1454</v>
      </c>
      <c r="L405" s="49" t="s">
        <v>233</v>
      </c>
      <c r="M405" s="49" t="s">
        <v>234</v>
      </c>
      <c r="N405" s="49" t="s">
        <v>675</v>
      </c>
      <c r="O405" s="50">
        <v>110233787.53</v>
      </c>
      <c r="P405" s="50">
        <v>1115483.87</v>
      </c>
      <c r="Q405" s="50">
        <v>4527730.82</v>
      </c>
      <c r="R405" s="50">
        <v>9641978.7</v>
      </c>
      <c r="S405" s="51" t="s">
        <v>1919</v>
      </c>
      <c r="T405" s="50">
        <v>75983172.73</v>
      </c>
      <c r="U405" s="49" t="s">
        <v>683</v>
      </c>
      <c r="V405" s="47" t="s">
        <v>1920</v>
      </c>
      <c r="W405" s="9">
        <f t="shared" si="12"/>
        <v>1250</v>
      </c>
    </row>
    <row r="406" spans="1:23" s="10" customFormat="1" ht="210.75" customHeight="1">
      <c r="A406" s="8">
        <v>38</v>
      </c>
      <c r="B406" s="52" t="s">
        <v>63</v>
      </c>
      <c r="C406" s="52" t="s">
        <v>102</v>
      </c>
      <c r="D406" s="52" t="s">
        <v>534</v>
      </c>
      <c r="E406" s="45">
        <v>1</v>
      </c>
      <c r="F406" s="46" t="s">
        <v>513</v>
      </c>
      <c r="G406" s="47" t="s">
        <v>63</v>
      </c>
      <c r="H406" s="47" t="s">
        <v>112</v>
      </c>
      <c r="I406" s="48">
        <v>20023810001251</v>
      </c>
      <c r="J406" s="49" t="s">
        <v>738</v>
      </c>
      <c r="K406" s="49" t="s">
        <v>573</v>
      </c>
      <c r="L406" s="49" t="s">
        <v>233</v>
      </c>
      <c r="M406" s="49" t="s">
        <v>234</v>
      </c>
      <c r="N406" s="49" t="s">
        <v>675</v>
      </c>
      <c r="O406" s="50">
        <v>87110136.06</v>
      </c>
      <c r="P406" s="50">
        <v>19212511.54</v>
      </c>
      <c r="Q406" s="50">
        <v>3501661.76</v>
      </c>
      <c r="R406" s="50">
        <v>28131559.39</v>
      </c>
      <c r="S406" s="51" t="s">
        <v>1921</v>
      </c>
      <c r="T406" s="50">
        <v>72376255.54</v>
      </c>
      <c r="U406" s="49" t="s">
        <v>683</v>
      </c>
      <c r="V406" s="47" t="s">
        <v>1620</v>
      </c>
      <c r="W406" s="9">
        <f t="shared" si="12"/>
        <v>1251</v>
      </c>
    </row>
    <row r="407" spans="1:23" s="10" customFormat="1" ht="205.5" customHeight="1">
      <c r="A407" s="8">
        <v>38</v>
      </c>
      <c r="B407" s="52" t="s">
        <v>63</v>
      </c>
      <c r="C407" s="52" t="s">
        <v>102</v>
      </c>
      <c r="D407" s="52" t="s">
        <v>534</v>
      </c>
      <c r="E407" s="45">
        <v>1</v>
      </c>
      <c r="F407" s="46" t="s">
        <v>513</v>
      </c>
      <c r="G407" s="47" t="s">
        <v>63</v>
      </c>
      <c r="H407" s="47" t="s">
        <v>558</v>
      </c>
      <c r="I407" s="48">
        <v>20023810001252</v>
      </c>
      <c r="J407" s="49" t="s">
        <v>1455</v>
      </c>
      <c r="K407" s="49" t="s">
        <v>1456</v>
      </c>
      <c r="L407" s="49" t="s">
        <v>233</v>
      </c>
      <c r="M407" s="49" t="s">
        <v>234</v>
      </c>
      <c r="N407" s="49" t="s">
        <v>675</v>
      </c>
      <c r="O407" s="50">
        <v>21384203.26</v>
      </c>
      <c r="P407" s="50">
        <v>38125815.36</v>
      </c>
      <c r="Q407" s="50">
        <v>1654708.04</v>
      </c>
      <c r="R407" s="50">
        <v>905176.45</v>
      </c>
      <c r="S407" s="51" t="s">
        <v>1922</v>
      </c>
      <c r="T407" s="50">
        <v>59535407.19</v>
      </c>
      <c r="U407" s="49" t="s">
        <v>683</v>
      </c>
      <c r="V407" s="47" t="s">
        <v>1923</v>
      </c>
      <c r="W407" s="9">
        <f t="shared" si="12"/>
        <v>1252</v>
      </c>
    </row>
    <row r="408" spans="1:23" s="10" customFormat="1" ht="184.5" customHeight="1">
      <c r="A408" s="8">
        <v>38</v>
      </c>
      <c r="B408" s="52" t="s">
        <v>63</v>
      </c>
      <c r="C408" s="52" t="s">
        <v>102</v>
      </c>
      <c r="D408" s="52" t="s">
        <v>534</v>
      </c>
      <c r="E408" s="45">
        <v>1</v>
      </c>
      <c r="F408" s="46" t="s">
        <v>513</v>
      </c>
      <c r="G408" s="47" t="s">
        <v>63</v>
      </c>
      <c r="H408" s="47" t="s">
        <v>275</v>
      </c>
      <c r="I408" s="48">
        <v>20023810001253</v>
      </c>
      <c r="J408" s="49" t="s">
        <v>1457</v>
      </c>
      <c r="K408" s="49" t="s">
        <v>1458</v>
      </c>
      <c r="L408" s="49" t="s">
        <v>233</v>
      </c>
      <c r="M408" s="49" t="s">
        <v>234</v>
      </c>
      <c r="N408" s="49" t="s">
        <v>675</v>
      </c>
      <c r="O408" s="50">
        <v>135754352.37</v>
      </c>
      <c r="P408" s="50">
        <v>450467.69</v>
      </c>
      <c r="Q408" s="50">
        <v>5067914.65</v>
      </c>
      <c r="R408" s="50">
        <v>5267706.73</v>
      </c>
      <c r="S408" s="51" t="s">
        <v>1924</v>
      </c>
      <c r="T408" s="50">
        <v>135395866.47</v>
      </c>
      <c r="U408" s="49" t="s">
        <v>683</v>
      </c>
      <c r="V408" s="47" t="s">
        <v>1925</v>
      </c>
      <c r="W408" s="9">
        <f t="shared" si="12"/>
        <v>1253</v>
      </c>
    </row>
    <row r="409" spans="1:23" s="10" customFormat="1" ht="187.5" customHeight="1">
      <c r="A409" s="8">
        <v>38</v>
      </c>
      <c r="B409" s="52" t="s">
        <v>63</v>
      </c>
      <c r="C409" s="52" t="s">
        <v>102</v>
      </c>
      <c r="D409" s="52" t="s">
        <v>534</v>
      </c>
      <c r="E409" s="45">
        <v>1</v>
      </c>
      <c r="F409" s="46" t="s">
        <v>513</v>
      </c>
      <c r="G409" s="47" t="s">
        <v>63</v>
      </c>
      <c r="H409" s="47" t="s">
        <v>467</v>
      </c>
      <c r="I409" s="48">
        <v>20023810001254</v>
      </c>
      <c r="J409" s="49" t="s">
        <v>468</v>
      </c>
      <c r="K409" s="49" t="s">
        <v>573</v>
      </c>
      <c r="L409" s="49" t="s">
        <v>233</v>
      </c>
      <c r="M409" s="49" t="s">
        <v>234</v>
      </c>
      <c r="N409" s="49" t="s">
        <v>675</v>
      </c>
      <c r="O409" s="50">
        <v>20500912.47</v>
      </c>
      <c r="P409" s="50">
        <v>2082564</v>
      </c>
      <c r="Q409" s="50">
        <v>887447.27</v>
      </c>
      <c r="R409" s="50">
        <v>7832902.38</v>
      </c>
      <c r="S409" s="51" t="s">
        <v>1530</v>
      </c>
      <c r="T409" s="50">
        <v>15638021.36</v>
      </c>
      <c r="U409" s="49" t="s">
        <v>683</v>
      </c>
      <c r="V409" s="47" t="s">
        <v>1926</v>
      </c>
      <c r="W409" s="9">
        <f t="shared" si="12"/>
        <v>1254</v>
      </c>
    </row>
    <row r="410" spans="1:23" s="10" customFormat="1" ht="190.5" customHeight="1">
      <c r="A410" s="8">
        <v>38</v>
      </c>
      <c r="B410" s="52" t="s">
        <v>63</v>
      </c>
      <c r="C410" s="52" t="s">
        <v>102</v>
      </c>
      <c r="D410" s="52" t="s">
        <v>534</v>
      </c>
      <c r="E410" s="45">
        <v>1</v>
      </c>
      <c r="F410" s="46" t="s">
        <v>513</v>
      </c>
      <c r="G410" s="47" t="s">
        <v>63</v>
      </c>
      <c r="H410" s="47" t="s">
        <v>712</v>
      </c>
      <c r="I410" s="48">
        <v>20023810001255</v>
      </c>
      <c r="J410" s="49" t="s">
        <v>798</v>
      </c>
      <c r="K410" s="49" t="s">
        <v>1569</v>
      </c>
      <c r="L410" s="49" t="s">
        <v>233</v>
      </c>
      <c r="M410" s="49" t="s">
        <v>234</v>
      </c>
      <c r="N410" s="49" t="s">
        <v>675</v>
      </c>
      <c r="O410" s="50">
        <v>209178486.15</v>
      </c>
      <c r="P410" s="50">
        <v>101393117.93</v>
      </c>
      <c r="Q410" s="50">
        <v>10272535.31</v>
      </c>
      <c r="R410" s="50">
        <v>55094270.37</v>
      </c>
      <c r="S410" s="51" t="s">
        <v>1927</v>
      </c>
      <c r="T410" s="50">
        <v>215258509.48</v>
      </c>
      <c r="U410" s="49" t="s">
        <v>683</v>
      </c>
      <c r="V410" s="47" t="s">
        <v>1928</v>
      </c>
      <c r="W410" s="9">
        <f t="shared" si="12"/>
        <v>1255</v>
      </c>
    </row>
    <row r="411" spans="1:23" s="10" customFormat="1" ht="199.5" customHeight="1">
      <c r="A411" s="8">
        <v>38</v>
      </c>
      <c r="B411" s="52" t="s">
        <v>63</v>
      </c>
      <c r="C411" s="52" t="s">
        <v>102</v>
      </c>
      <c r="D411" s="52" t="s">
        <v>534</v>
      </c>
      <c r="E411" s="45">
        <v>1</v>
      </c>
      <c r="F411" s="46" t="s">
        <v>513</v>
      </c>
      <c r="G411" s="47" t="s">
        <v>63</v>
      </c>
      <c r="H411" s="47" t="s">
        <v>347</v>
      </c>
      <c r="I411" s="48">
        <v>20023810001288</v>
      </c>
      <c r="J411" s="49" t="s">
        <v>797</v>
      </c>
      <c r="K411" s="49" t="s">
        <v>135</v>
      </c>
      <c r="L411" s="49" t="s">
        <v>233</v>
      </c>
      <c r="M411" s="49" t="s">
        <v>234</v>
      </c>
      <c r="N411" s="49" t="s">
        <v>675</v>
      </c>
      <c r="O411" s="50">
        <v>100609588.8</v>
      </c>
      <c r="P411" s="50">
        <v>5285.43</v>
      </c>
      <c r="Q411" s="50">
        <v>3660777.98</v>
      </c>
      <c r="R411" s="50">
        <v>47245137.2</v>
      </c>
      <c r="S411" s="51" t="s">
        <v>1929</v>
      </c>
      <c r="T411" s="50">
        <v>52304114.25</v>
      </c>
      <c r="U411" s="49" t="s">
        <v>683</v>
      </c>
      <c r="V411" s="47" t="s">
        <v>1930</v>
      </c>
      <c r="W411" s="9">
        <f t="shared" si="12"/>
        <v>1288</v>
      </c>
    </row>
    <row r="412" spans="1:23" s="10" customFormat="1" ht="198.75" customHeight="1">
      <c r="A412" s="8">
        <v>38</v>
      </c>
      <c r="B412" s="52" t="s">
        <v>63</v>
      </c>
      <c r="C412" s="52" t="s">
        <v>102</v>
      </c>
      <c r="D412" s="52" t="s">
        <v>534</v>
      </c>
      <c r="E412" s="45">
        <v>1</v>
      </c>
      <c r="F412" s="46" t="s">
        <v>513</v>
      </c>
      <c r="G412" s="47" t="s">
        <v>63</v>
      </c>
      <c r="H412" s="47" t="s">
        <v>605</v>
      </c>
      <c r="I412" s="48">
        <v>20023810001295</v>
      </c>
      <c r="J412" s="49" t="s">
        <v>872</v>
      </c>
      <c r="K412" s="49" t="s">
        <v>573</v>
      </c>
      <c r="L412" s="49" t="s">
        <v>233</v>
      </c>
      <c r="M412" s="49" t="s">
        <v>234</v>
      </c>
      <c r="N412" s="49" t="s">
        <v>675</v>
      </c>
      <c r="O412" s="50">
        <v>143868193.95</v>
      </c>
      <c r="P412" s="50">
        <v>18355</v>
      </c>
      <c r="Q412" s="50">
        <v>6001024.32</v>
      </c>
      <c r="R412" s="50">
        <v>1939587.92</v>
      </c>
      <c r="S412" s="51" t="s">
        <v>1531</v>
      </c>
      <c r="T412" s="50">
        <v>149620122.28</v>
      </c>
      <c r="U412" s="49" t="s">
        <v>683</v>
      </c>
      <c r="V412" s="47" t="s">
        <v>1931</v>
      </c>
      <c r="W412" s="9">
        <f t="shared" si="12"/>
        <v>1295</v>
      </c>
    </row>
    <row r="413" spans="1:23" s="10" customFormat="1" ht="195.75" customHeight="1">
      <c r="A413" s="8">
        <v>38</v>
      </c>
      <c r="B413" s="52" t="s">
        <v>63</v>
      </c>
      <c r="C413" s="52" t="s">
        <v>102</v>
      </c>
      <c r="D413" s="52" t="s">
        <v>534</v>
      </c>
      <c r="E413" s="45">
        <v>1</v>
      </c>
      <c r="F413" s="46" t="s">
        <v>513</v>
      </c>
      <c r="G413" s="47" t="s">
        <v>63</v>
      </c>
      <c r="H413" s="47" t="s">
        <v>424</v>
      </c>
      <c r="I413" s="48">
        <v>20023810001296</v>
      </c>
      <c r="J413" s="49" t="s">
        <v>1459</v>
      </c>
      <c r="K413" s="49" t="s">
        <v>1460</v>
      </c>
      <c r="L413" s="49" t="s">
        <v>233</v>
      </c>
      <c r="M413" s="49" t="s">
        <v>234</v>
      </c>
      <c r="N413" s="49" t="s">
        <v>675</v>
      </c>
      <c r="O413" s="50">
        <v>130867806.5</v>
      </c>
      <c r="P413" s="50">
        <v>98019344.83</v>
      </c>
      <c r="Q413" s="50">
        <v>8179022.18</v>
      </c>
      <c r="R413" s="50">
        <v>9587276.5</v>
      </c>
      <c r="S413" s="51" t="s">
        <v>1532</v>
      </c>
      <c r="T413" s="50">
        <v>144317696.79</v>
      </c>
      <c r="U413" s="49" t="s">
        <v>683</v>
      </c>
      <c r="V413" s="47" t="s">
        <v>1932</v>
      </c>
      <c r="W413" s="9">
        <f t="shared" si="12"/>
        <v>1296</v>
      </c>
    </row>
    <row r="414" spans="1:23" s="10" customFormat="1" ht="192.75" customHeight="1">
      <c r="A414" s="8">
        <v>38</v>
      </c>
      <c r="B414" s="52" t="s">
        <v>63</v>
      </c>
      <c r="C414" s="52" t="s">
        <v>102</v>
      </c>
      <c r="D414" s="52" t="s">
        <v>534</v>
      </c>
      <c r="E414" s="45">
        <v>1</v>
      </c>
      <c r="F414" s="46" t="s">
        <v>513</v>
      </c>
      <c r="G414" s="47" t="s">
        <v>63</v>
      </c>
      <c r="H414" s="47" t="s">
        <v>392</v>
      </c>
      <c r="I414" s="48">
        <v>20023810001305</v>
      </c>
      <c r="J414" s="49" t="s">
        <v>1461</v>
      </c>
      <c r="K414" s="49" t="s">
        <v>1462</v>
      </c>
      <c r="L414" s="49" t="s">
        <v>233</v>
      </c>
      <c r="M414" s="49" t="s">
        <v>234</v>
      </c>
      <c r="N414" s="49" t="s">
        <v>675</v>
      </c>
      <c r="O414" s="50">
        <v>209338242.3</v>
      </c>
      <c r="P414" s="50">
        <v>14042339.53</v>
      </c>
      <c r="Q414" s="50">
        <v>8600102.43</v>
      </c>
      <c r="R414" s="50">
        <v>24850555.33</v>
      </c>
      <c r="S414" s="51" t="s">
        <v>1933</v>
      </c>
      <c r="T414" s="50">
        <v>111074190.65</v>
      </c>
      <c r="U414" s="49" t="s">
        <v>683</v>
      </c>
      <c r="V414" s="47" t="s">
        <v>1934</v>
      </c>
      <c r="W414" s="9">
        <f t="shared" si="12"/>
        <v>1305</v>
      </c>
    </row>
    <row r="415" spans="1:23" s="10" customFormat="1" ht="209.25" customHeight="1">
      <c r="A415" s="8">
        <v>38</v>
      </c>
      <c r="B415" s="52" t="s">
        <v>63</v>
      </c>
      <c r="C415" s="52" t="s">
        <v>102</v>
      </c>
      <c r="D415" s="52" t="s">
        <v>534</v>
      </c>
      <c r="E415" s="45">
        <v>1</v>
      </c>
      <c r="F415" s="46" t="s">
        <v>513</v>
      </c>
      <c r="G415" s="47" t="s">
        <v>63</v>
      </c>
      <c r="H415" s="47" t="s">
        <v>60</v>
      </c>
      <c r="I415" s="48">
        <v>20023810001308</v>
      </c>
      <c r="J415" s="49" t="s">
        <v>531</v>
      </c>
      <c r="K415" s="49" t="s">
        <v>135</v>
      </c>
      <c r="L415" s="49" t="s">
        <v>233</v>
      </c>
      <c r="M415" s="49" t="s">
        <v>234</v>
      </c>
      <c r="N415" s="49" t="s">
        <v>675</v>
      </c>
      <c r="O415" s="50">
        <v>46693710.89</v>
      </c>
      <c r="P415" s="50">
        <v>2170867.27</v>
      </c>
      <c r="Q415" s="50">
        <v>1710842.3</v>
      </c>
      <c r="R415" s="50">
        <v>10748740.98</v>
      </c>
      <c r="S415" s="51" t="s">
        <v>1935</v>
      </c>
      <c r="T415" s="50">
        <v>39666214.25</v>
      </c>
      <c r="U415" s="49" t="s">
        <v>683</v>
      </c>
      <c r="V415" s="47" t="s">
        <v>1936</v>
      </c>
      <c r="W415" s="9">
        <f t="shared" si="12"/>
        <v>1308</v>
      </c>
    </row>
    <row r="416" spans="1:23" s="10" customFormat="1" ht="189" customHeight="1">
      <c r="A416" s="8">
        <v>38</v>
      </c>
      <c r="B416" s="52" t="s">
        <v>63</v>
      </c>
      <c r="C416" s="52" t="s">
        <v>102</v>
      </c>
      <c r="D416" s="52" t="s">
        <v>534</v>
      </c>
      <c r="E416" s="45">
        <v>1</v>
      </c>
      <c r="F416" s="46" t="s">
        <v>513</v>
      </c>
      <c r="G416" s="47" t="s">
        <v>63</v>
      </c>
      <c r="H416" s="47" t="s">
        <v>612</v>
      </c>
      <c r="I416" s="48">
        <v>20023810001310</v>
      </c>
      <c r="J416" s="49" t="s">
        <v>1463</v>
      </c>
      <c r="K416" s="49" t="s">
        <v>1464</v>
      </c>
      <c r="L416" s="49" t="s">
        <v>233</v>
      </c>
      <c r="M416" s="49" t="s">
        <v>234</v>
      </c>
      <c r="N416" s="49" t="s">
        <v>675</v>
      </c>
      <c r="O416" s="50">
        <v>54247393</v>
      </c>
      <c r="P416" s="50">
        <v>498358</v>
      </c>
      <c r="Q416" s="50">
        <v>2151531</v>
      </c>
      <c r="R416" s="50">
        <v>9818134</v>
      </c>
      <c r="S416" s="51" t="s">
        <v>1937</v>
      </c>
      <c r="T416" s="50">
        <v>28756883</v>
      </c>
      <c r="U416" s="49" t="s">
        <v>683</v>
      </c>
      <c r="V416" s="47" t="s">
        <v>1938</v>
      </c>
      <c r="W416" s="9">
        <f t="shared" si="12"/>
        <v>1310</v>
      </c>
    </row>
    <row r="417" spans="1:23" s="10" customFormat="1" ht="201" customHeight="1">
      <c r="A417" s="8">
        <v>38</v>
      </c>
      <c r="B417" s="52" t="s">
        <v>63</v>
      </c>
      <c r="C417" s="52" t="s">
        <v>102</v>
      </c>
      <c r="D417" s="52" t="s">
        <v>534</v>
      </c>
      <c r="E417" s="45">
        <v>1</v>
      </c>
      <c r="F417" s="46" t="s">
        <v>513</v>
      </c>
      <c r="G417" s="47" t="s">
        <v>63</v>
      </c>
      <c r="H417" s="47" t="s">
        <v>72</v>
      </c>
      <c r="I417" s="48">
        <v>20023810001311</v>
      </c>
      <c r="J417" s="49" t="s">
        <v>111</v>
      </c>
      <c r="K417" s="49" t="s">
        <v>573</v>
      </c>
      <c r="L417" s="49" t="s">
        <v>710</v>
      </c>
      <c r="M417" s="49" t="s">
        <v>862</v>
      </c>
      <c r="N417" s="49" t="s">
        <v>675</v>
      </c>
      <c r="O417" s="50">
        <v>167584979.74</v>
      </c>
      <c r="P417" s="50">
        <v>50000000</v>
      </c>
      <c r="Q417" s="50">
        <v>4726844.64</v>
      </c>
      <c r="R417" s="50">
        <v>58016799.24</v>
      </c>
      <c r="S417" s="51" t="s">
        <v>1939</v>
      </c>
      <c r="T417" s="50">
        <v>150189945.14</v>
      </c>
      <c r="U417" s="49" t="s">
        <v>683</v>
      </c>
      <c r="V417" s="47" t="s">
        <v>1940</v>
      </c>
      <c r="W417" s="9">
        <f t="shared" si="12"/>
        <v>1311</v>
      </c>
    </row>
    <row r="418" spans="1:23" s="10" customFormat="1" ht="187.5" customHeight="1">
      <c r="A418" s="8">
        <v>38</v>
      </c>
      <c r="B418" s="52" t="s">
        <v>63</v>
      </c>
      <c r="C418" s="52" t="s">
        <v>102</v>
      </c>
      <c r="D418" s="52" t="s">
        <v>534</v>
      </c>
      <c r="E418" s="45">
        <v>1</v>
      </c>
      <c r="F418" s="46" t="s">
        <v>513</v>
      </c>
      <c r="G418" s="47" t="s">
        <v>63</v>
      </c>
      <c r="H418" s="47" t="s">
        <v>348</v>
      </c>
      <c r="I418" s="48">
        <v>20033810001333</v>
      </c>
      <c r="J418" s="49" t="s">
        <v>530</v>
      </c>
      <c r="K418" s="49" t="s">
        <v>1570</v>
      </c>
      <c r="L418" s="49" t="s">
        <v>233</v>
      </c>
      <c r="M418" s="49" t="s">
        <v>234</v>
      </c>
      <c r="N418" s="49" t="s">
        <v>675</v>
      </c>
      <c r="O418" s="50">
        <v>265814650.35</v>
      </c>
      <c r="P418" s="50">
        <v>29243241.91</v>
      </c>
      <c r="Q418" s="50">
        <v>11165205.13</v>
      </c>
      <c r="R418" s="50">
        <v>36927392.51</v>
      </c>
      <c r="S418" s="51" t="s">
        <v>1941</v>
      </c>
      <c r="T418" s="50">
        <v>141291541.99</v>
      </c>
      <c r="U418" s="49" t="s">
        <v>683</v>
      </c>
      <c r="V418" s="47" t="s">
        <v>1942</v>
      </c>
      <c r="W418" s="9">
        <f t="shared" si="12"/>
        <v>1333</v>
      </c>
    </row>
    <row r="419" spans="1:23" s="10" customFormat="1" ht="210.75" customHeight="1">
      <c r="A419" s="8">
        <v>38</v>
      </c>
      <c r="B419" s="52" t="s">
        <v>63</v>
      </c>
      <c r="C419" s="52" t="s">
        <v>102</v>
      </c>
      <c r="D419" s="52" t="s">
        <v>534</v>
      </c>
      <c r="E419" s="45">
        <v>1</v>
      </c>
      <c r="F419" s="46" t="s">
        <v>513</v>
      </c>
      <c r="G419" s="47" t="s">
        <v>63</v>
      </c>
      <c r="H419" s="47" t="s">
        <v>145</v>
      </c>
      <c r="I419" s="48">
        <v>20033810001334</v>
      </c>
      <c r="J419" s="49" t="s">
        <v>1465</v>
      </c>
      <c r="K419" s="49" t="s">
        <v>1466</v>
      </c>
      <c r="L419" s="49" t="s">
        <v>233</v>
      </c>
      <c r="M419" s="49" t="s">
        <v>234</v>
      </c>
      <c r="N419" s="49" t="s">
        <v>675</v>
      </c>
      <c r="O419" s="50">
        <v>131074970.34</v>
      </c>
      <c r="P419" s="50">
        <v>10390045.17</v>
      </c>
      <c r="Q419" s="50">
        <v>4170664.32</v>
      </c>
      <c r="R419" s="50">
        <v>61405032.83</v>
      </c>
      <c r="S419" s="51" t="s">
        <v>1943</v>
      </c>
      <c r="T419" s="50">
        <v>84192411.42</v>
      </c>
      <c r="U419" s="49" t="s">
        <v>683</v>
      </c>
      <c r="V419" s="47" t="s">
        <v>1944</v>
      </c>
      <c r="W419" s="9">
        <f t="shared" si="12"/>
        <v>1334</v>
      </c>
    </row>
    <row r="420" spans="1:23" s="10" customFormat="1" ht="215.25" customHeight="1">
      <c r="A420" s="8">
        <v>38</v>
      </c>
      <c r="B420" s="52" t="s">
        <v>63</v>
      </c>
      <c r="C420" s="52" t="s">
        <v>102</v>
      </c>
      <c r="D420" s="52" t="s">
        <v>534</v>
      </c>
      <c r="E420" s="45">
        <v>1</v>
      </c>
      <c r="F420" s="46" t="s">
        <v>513</v>
      </c>
      <c r="G420" s="47" t="s">
        <v>63</v>
      </c>
      <c r="H420" s="47" t="s">
        <v>559</v>
      </c>
      <c r="I420" s="48">
        <v>20033810001341</v>
      </c>
      <c r="J420" s="49" t="s">
        <v>1467</v>
      </c>
      <c r="K420" s="49" t="s">
        <v>1468</v>
      </c>
      <c r="L420" s="49" t="s">
        <v>233</v>
      </c>
      <c r="M420" s="49" t="s">
        <v>234</v>
      </c>
      <c r="N420" s="49" t="s">
        <v>675</v>
      </c>
      <c r="O420" s="50">
        <v>8218375</v>
      </c>
      <c r="P420" s="50">
        <v>0</v>
      </c>
      <c r="Q420" s="50">
        <v>336068</v>
      </c>
      <c r="R420" s="50">
        <v>405317</v>
      </c>
      <c r="S420" s="51" t="s">
        <v>1945</v>
      </c>
      <c r="T420" s="50">
        <v>6125725</v>
      </c>
      <c r="U420" s="49" t="s">
        <v>683</v>
      </c>
      <c r="V420" s="47" t="s">
        <v>1946</v>
      </c>
      <c r="W420" s="9">
        <f t="shared" si="12"/>
        <v>1341</v>
      </c>
    </row>
    <row r="421" spans="1:23" s="10" customFormat="1" ht="195.75" customHeight="1">
      <c r="A421" s="8">
        <v>38</v>
      </c>
      <c r="B421" s="52" t="s">
        <v>63</v>
      </c>
      <c r="C421" s="52" t="s">
        <v>102</v>
      </c>
      <c r="D421" s="52" t="s">
        <v>534</v>
      </c>
      <c r="E421" s="45">
        <v>1</v>
      </c>
      <c r="F421" s="46" t="s">
        <v>513</v>
      </c>
      <c r="G421" s="47" t="s">
        <v>63</v>
      </c>
      <c r="H421" s="47" t="s">
        <v>799</v>
      </c>
      <c r="I421" s="48">
        <v>20033810001342</v>
      </c>
      <c r="J421" s="49" t="s">
        <v>1469</v>
      </c>
      <c r="K421" s="49" t="s">
        <v>1470</v>
      </c>
      <c r="L421" s="49" t="s">
        <v>233</v>
      </c>
      <c r="M421" s="49" t="s">
        <v>234</v>
      </c>
      <c r="N421" s="49" t="s">
        <v>675</v>
      </c>
      <c r="O421" s="50">
        <v>8124414.8</v>
      </c>
      <c r="P421" s="50">
        <v>0</v>
      </c>
      <c r="Q421" s="50">
        <v>295508.36</v>
      </c>
      <c r="R421" s="50">
        <v>1257441.74</v>
      </c>
      <c r="S421" s="51" t="s">
        <v>1494</v>
      </c>
      <c r="T421" s="50">
        <v>7162481.77</v>
      </c>
      <c r="U421" s="49" t="s">
        <v>683</v>
      </c>
      <c r="V421" s="47" t="s">
        <v>1947</v>
      </c>
      <c r="W421" s="9">
        <f t="shared" si="12"/>
        <v>1342</v>
      </c>
    </row>
    <row r="422" spans="1:23" s="10" customFormat="1" ht="198" customHeight="1">
      <c r="A422" s="8">
        <v>38</v>
      </c>
      <c r="B422" s="52" t="s">
        <v>63</v>
      </c>
      <c r="C422" s="52" t="s">
        <v>102</v>
      </c>
      <c r="D422" s="52" t="s">
        <v>534</v>
      </c>
      <c r="E422" s="45">
        <v>1</v>
      </c>
      <c r="F422" s="46" t="s">
        <v>513</v>
      </c>
      <c r="G422" s="47" t="s">
        <v>63</v>
      </c>
      <c r="H422" s="47" t="s">
        <v>61</v>
      </c>
      <c r="I422" s="54">
        <v>20043810001361</v>
      </c>
      <c r="J422" s="49" t="s">
        <v>739</v>
      </c>
      <c r="K422" s="49" t="s">
        <v>573</v>
      </c>
      <c r="L422" s="49" t="s">
        <v>233</v>
      </c>
      <c r="M422" s="49" t="s">
        <v>234</v>
      </c>
      <c r="N422" s="49" t="s">
        <v>675</v>
      </c>
      <c r="O422" s="50">
        <v>52813864.84</v>
      </c>
      <c r="P422" s="50">
        <v>3310111.26</v>
      </c>
      <c r="Q422" s="50">
        <v>2047832.1</v>
      </c>
      <c r="R422" s="50">
        <v>7324571.96</v>
      </c>
      <c r="S422" s="51" t="s">
        <v>1533</v>
      </c>
      <c r="T422" s="50">
        <v>46653704.12</v>
      </c>
      <c r="U422" s="49" t="s">
        <v>683</v>
      </c>
      <c r="V422" s="47" t="s">
        <v>1948</v>
      </c>
      <c r="W422" s="9">
        <f t="shared" si="12"/>
        <v>1361</v>
      </c>
    </row>
    <row r="423" spans="1:23" s="10" customFormat="1" ht="207.75" customHeight="1">
      <c r="A423" s="8">
        <v>38</v>
      </c>
      <c r="B423" s="52" t="s">
        <v>63</v>
      </c>
      <c r="C423" s="52" t="s">
        <v>102</v>
      </c>
      <c r="D423" s="52" t="s">
        <v>534</v>
      </c>
      <c r="E423" s="45">
        <v>1</v>
      </c>
      <c r="F423" s="46" t="s">
        <v>513</v>
      </c>
      <c r="G423" s="47" t="s">
        <v>63</v>
      </c>
      <c r="H423" s="47" t="s">
        <v>570</v>
      </c>
      <c r="I423" s="48" t="s">
        <v>571</v>
      </c>
      <c r="J423" s="49" t="s">
        <v>555</v>
      </c>
      <c r="K423" s="49" t="s">
        <v>1571</v>
      </c>
      <c r="L423" s="49" t="s">
        <v>233</v>
      </c>
      <c r="M423" s="49" t="s">
        <v>234</v>
      </c>
      <c r="N423" s="49" t="s">
        <v>675</v>
      </c>
      <c r="O423" s="50">
        <v>342203990.49</v>
      </c>
      <c r="P423" s="50">
        <v>25001898.43</v>
      </c>
      <c r="Q423" s="50">
        <v>14443160.22</v>
      </c>
      <c r="R423" s="50">
        <v>20604589.54</v>
      </c>
      <c r="S423" s="51" t="s">
        <v>1949</v>
      </c>
      <c r="T423" s="50">
        <v>349091239.45</v>
      </c>
      <c r="U423" s="49" t="s">
        <v>683</v>
      </c>
      <c r="V423" s="47" t="s">
        <v>1950</v>
      </c>
      <c r="W423" s="9">
        <f t="shared" si="12"/>
        <v>1395</v>
      </c>
    </row>
    <row r="424" spans="1:23" s="10" customFormat="1" ht="189" customHeight="1">
      <c r="A424" s="8">
        <v>38</v>
      </c>
      <c r="B424" s="52" t="s">
        <v>63</v>
      </c>
      <c r="C424" s="52" t="s">
        <v>102</v>
      </c>
      <c r="D424" s="52" t="s">
        <v>534</v>
      </c>
      <c r="E424" s="45">
        <v>1</v>
      </c>
      <c r="F424" s="46" t="s">
        <v>513</v>
      </c>
      <c r="G424" s="47" t="s">
        <v>63</v>
      </c>
      <c r="H424" s="47" t="s">
        <v>336</v>
      </c>
      <c r="I424" s="48" t="s">
        <v>337</v>
      </c>
      <c r="J424" s="49" t="s">
        <v>338</v>
      </c>
      <c r="K424" s="49" t="s">
        <v>573</v>
      </c>
      <c r="L424" s="49" t="s">
        <v>233</v>
      </c>
      <c r="M424" s="49" t="s">
        <v>234</v>
      </c>
      <c r="N424" s="49" t="s">
        <v>675</v>
      </c>
      <c r="O424" s="50">
        <v>125422663.74</v>
      </c>
      <c r="P424" s="50">
        <v>0</v>
      </c>
      <c r="Q424" s="50">
        <v>5288108.6</v>
      </c>
      <c r="R424" s="50">
        <v>566094.53</v>
      </c>
      <c r="S424" s="51" t="s">
        <v>1951</v>
      </c>
      <c r="T424" s="50">
        <v>130144677.81</v>
      </c>
      <c r="U424" s="49" t="s">
        <v>683</v>
      </c>
      <c r="V424" s="47" t="s">
        <v>1952</v>
      </c>
      <c r="W424" s="9">
        <f t="shared" si="12"/>
        <v>1469</v>
      </c>
    </row>
    <row r="425" spans="1:23" s="10" customFormat="1" ht="201" customHeight="1">
      <c r="A425" s="8">
        <v>38</v>
      </c>
      <c r="B425" s="52" t="s">
        <v>63</v>
      </c>
      <c r="C425" s="52" t="s">
        <v>102</v>
      </c>
      <c r="D425" s="52" t="s">
        <v>534</v>
      </c>
      <c r="E425" s="45">
        <v>1</v>
      </c>
      <c r="F425" s="46" t="s">
        <v>513</v>
      </c>
      <c r="G425" s="47" t="s">
        <v>63</v>
      </c>
      <c r="H425" s="47" t="s">
        <v>339</v>
      </c>
      <c r="I425" s="48" t="s">
        <v>340</v>
      </c>
      <c r="J425" s="49" t="s">
        <v>341</v>
      </c>
      <c r="K425" s="49" t="s">
        <v>1572</v>
      </c>
      <c r="L425" s="49" t="s">
        <v>233</v>
      </c>
      <c r="M425" s="49" t="s">
        <v>234</v>
      </c>
      <c r="N425" s="49" t="s">
        <v>675</v>
      </c>
      <c r="O425" s="50">
        <v>29315735.1</v>
      </c>
      <c r="P425" s="50">
        <v>7845583.09</v>
      </c>
      <c r="Q425" s="50">
        <v>1417239.67</v>
      </c>
      <c r="R425" s="50">
        <v>1282422.4</v>
      </c>
      <c r="S425" s="51" t="s">
        <v>1419</v>
      </c>
      <c r="T425" s="50">
        <v>37290335.46</v>
      </c>
      <c r="U425" s="49" t="s">
        <v>683</v>
      </c>
      <c r="V425" s="47" t="s">
        <v>1953</v>
      </c>
      <c r="W425" s="9">
        <f t="shared" si="12"/>
        <v>1470</v>
      </c>
    </row>
    <row r="426" spans="1:23" s="10" customFormat="1" ht="199.5" customHeight="1">
      <c r="A426" s="8">
        <v>38</v>
      </c>
      <c r="B426" s="52" t="s">
        <v>63</v>
      </c>
      <c r="C426" s="52" t="s">
        <v>102</v>
      </c>
      <c r="D426" s="52" t="s">
        <v>534</v>
      </c>
      <c r="E426" s="45">
        <v>1</v>
      </c>
      <c r="F426" s="46" t="s">
        <v>513</v>
      </c>
      <c r="G426" s="47" t="s">
        <v>63</v>
      </c>
      <c r="H426" s="47" t="s">
        <v>358</v>
      </c>
      <c r="I426" s="48" t="s">
        <v>359</v>
      </c>
      <c r="J426" s="49" t="s">
        <v>360</v>
      </c>
      <c r="K426" s="49" t="s">
        <v>573</v>
      </c>
      <c r="L426" s="49" t="s">
        <v>233</v>
      </c>
      <c r="M426" s="49" t="s">
        <v>234</v>
      </c>
      <c r="N426" s="49" t="s">
        <v>675</v>
      </c>
      <c r="O426" s="50">
        <v>10677354.05</v>
      </c>
      <c r="P426" s="50">
        <v>652</v>
      </c>
      <c r="Q426" s="50">
        <v>435694.7</v>
      </c>
      <c r="R426" s="50">
        <v>1333940.36</v>
      </c>
      <c r="S426" s="51" t="s">
        <v>1573</v>
      </c>
      <c r="T426" s="50">
        <v>8276837.88</v>
      </c>
      <c r="U426" s="49" t="s">
        <v>683</v>
      </c>
      <c r="V426" s="47" t="s">
        <v>1954</v>
      </c>
      <c r="W426" s="9">
        <f t="shared" si="12"/>
        <v>1471</v>
      </c>
    </row>
    <row r="427" spans="1:23" s="10" customFormat="1" ht="146.25" customHeight="1">
      <c r="A427" s="8">
        <v>38</v>
      </c>
      <c r="B427" s="52" t="s">
        <v>63</v>
      </c>
      <c r="C427" s="52" t="s">
        <v>102</v>
      </c>
      <c r="D427" s="52" t="s">
        <v>534</v>
      </c>
      <c r="E427" s="45">
        <v>1</v>
      </c>
      <c r="F427" s="46" t="s">
        <v>513</v>
      </c>
      <c r="G427" s="47" t="s">
        <v>63</v>
      </c>
      <c r="H427" s="47" t="s">
        <v>261</v>
      </c>
      <c r="I427" s="54" t="s">
        <v>949</v>
      </c>
      <c r="J427" s="49" t="s">
        <v>262</v>
      </c>
      <c r="K427" s="49" t="s">
        <v>263</v>
      </c>
      <c r="L427" s="49" t="s">
        <v>233</v>
      </c>
      <c r="M427" s="49" t="s">
        <v>234</v>
      </c>
      <c r="N427" s="49" t="s">
        <v>675</v>
      </c>
      <c r="O427" s="50">
        <v>378219644.48</v>
      </c>
      <c r="P427" s="50">
        <v>7256471.28</v>
      </c>
      <c r="Q427" s="50">
        <v>16052848.96</v>
      </c>
      <c r="R427" s="50">
        <v>4083947.98</v>
      </c>
      <c r="S427" s="51" t="s">
        <v>1534</v>
      </c>
      <c r="T427" s="50">
        <v>392858653.49</v>
      </c>
      <c r="U427" s="49" t="s">
        <v>683</v>
      </c>
      <c r="V427" s="47" t="s">
        <v>1955</v>
      </c>
      <c r="W427" s="9">
        <f t="shared" si="12"/>
        <v>1487</v>
      </c>
    </row>
    <row r="428" spans="1:23" s="10" customFormat="1" ht="180.75" customHeight="1">
      <c r="A428" s="8">
        <v>38</v>
      </c>
      <c r="B428" s="52" t="s">
        <v>63</v>
      </c>
      <c r="C428" s="52" t="s">
        <v>102</v>
      </c>
      <c r="D428" s="52" t="s">
        <v>534</v>
      </c>
      <c r="E428" s="45">
        <v>1</v>
      </c>
      <c r="F428" s="46" t="s">
        <v>513</v>
      </c>
      <c r="G428" s="47" t="s">
        <v>63</v>
      </c>
      <c r="H428" s="47" t="s">
        <v>355</v>
      </c>
      <c r="I428" s="48" t="s">
        <v>356</v>
      </c>
      <c r="J428" s="49" t="s">
        <v>355</v>
      </c>
      <c r="K428" s="49" t="s">
        <v>1574</v>
      </c>
      <c r="L428" s="49" t="s">
        <v>233</v>
      </c>
      <c r="M428" s="49" t="s">
        <v>234</v>
      </c>
      <c r="N428" s="49" t="s">
        <v>675</v>
      </c>
      <c r="O428" s="50">
        <v>55596798.27</v>
      </c>
      <c r="P428" s="50">
        <v>337306.51</v>
      </c>
      <c r="Q428" s="50">
        <v>2322738.31</v>
      </c>
      <c r="R428" s="50">
        <v>703964.85</v>
      </c>
      <c r="S428" s="51" t="s">
        <v>1956</v>
      </c>
      <c r="T428" s="50">
        <v>57552878.12</v>
      </c>
      <c r="U428" s="49" t="s">
        <v>683</v>
      </c>
      <c r="V428" s="47" t="s">
        <v>1957</v>
      </c>
      <c r="W428" s="9">
        <f t="shared" si="12"/>
        <v>1496</v>
      </c>
    </row>
    <row r="429" spans="1:23" s="10" customFormat="1" ht="202.5" customHeight="1">
      <c r="A429" s="8">
        <v>38</v>
      </c>
      <c r="B429" s="52" t="s">
        <v>63</v>
      </c>
      <c r="C429" s="52" t="s">
        <v>102</v>
      </c>
      <c r="D429" s="52" t="s">
        <v>534</v>
      </c>
      <c r="E429" s="45">
        <v>1</v>
      </c>
      <c r="F429" s="46" t="s">
        <v>513</v>
      </c>
      <c r="G429" s="47" t="s">
        <v>63</v>
      </c>
      <c r="H429" s="47" t="s">
        <v>1296</v>
      </c>
      <c r="I429" s="48" t="s">
        <v>1297</v>
      </c>
      <c r="J429" s="49" t="s">
        <v>1296</v>
      </c>
      <c r="K429" s="49" t="s">
        <v>1298</v>
      </c>
      <c r="L429" s="49" t="s">
        <v>233</v>
      </c>
      <c r="M429" s="49" t="s">
        <v>234</v>
      </c>
      <c r="N429" s="49" t="s">
        <v>675</v>
      </c>
      <c r="O429" s="50">
        <v>8078082.07</v>
      </c>
      <c r="P429" s="50">
        <v>0</v>
      </c>
      <c r="Q429" s="50">
        <v>334041.17</v>
      </c>
      <c r="R429" s="50">
        <v>62892.31</v>
      </c>
      <c r="S429" s="51" t="s">
        <v>1535</v>
      </c>
      <c r="T429" s="50">
        <v>8349230.93</v>
      </c>
      <c r="U429" s="49" t="s">
        <v>683</v>
      </c>
      <c r="V429" s="47" t="s">
        <v>1958</v>
      </c>
      <c r="W429" s="9">
        <f t="shared" si="12"/>
        <v>1573</v>
      </c>
    </row>
    <row r="430" spans="1:23" s="10" customFormat="1" ht="282.75" customHeight="1">
      <c r="A430" s="8">
        <v>38</v>
      </c>
      <c r="B430" s="52" t="s">
        <v>63</v>
      </c>
      <c r="C430" s="52" t="s">
        <v>102</v>
      </c>
      <c r="D430" s="52" t="s">
        <v>534</v>
      </c>
      <c r="E430" s="45">
        <v>1</v>
      </c>
      <c r="F430" s="46" t="s">
        <v>1233</v>
      </c>
      <c r="G430" s="47" t="s">
        <v>1234</v>
      </c>
      <c r="H430" s="47" t="s">
        <v>1235</v>
      </c>
      <c r="I430" s="48" t="s">
        <v>1236</v>
      </c>
      <c r="J430" s="49" t="s">
        <v>1237</v>
      </c>
      <c r="K430" s="49" t="s">
        <v>1238</v>
      </c>
      <c r="L430" s="49" t="s">
        <v>536</v>
      </c>
      <c r="M430" s="49" t="s">
        <v>1239</v>
      </c>
      <c r="N430" s="49" t="s">
        <v>670</v>
      </c>
      <c r="O430" s="50">
        <v>22810.63</v>
      </c>
      <c r="P430" s="50">
        <v>264531.08</v>
      </c>
      <c r="Q430" s="50">
        <v>1848.85</v>
      </c>
      <c r="R430" s="50">
        <v>58290.6</v>
      </c>
      <c r="S430" s="51" t="s">
        <v>1575</v>
      </c>
      <c r="T430" s="50">
        <v>230899.96</v>
      </c>
      <c r="U430" s="49" t="s">
        <v>683</v>
      </c>
      <c r="V430" s="47" t="s">
        <v>1959</v>
      </c>
      <c r="W430" s="9">
        <f t="shared" si="12"/>
        <v>1567</v>
      </c>
    </row>
    <row r="431" spans="1:23" s="20" customFormat="1" ht="15" outlineLevel="1">
      <c r="A431" s="18"/>
      <c r="B431" s="69" t="s">
        <v>286</v>
      </c>
      <c r="C431" s="70"/>
      <c r="D431" s="70"/>
      <c r="E431" s="35">
        <f>SUBTOTAL(9,E432:E433)</f>
        <v>1</v>
      </c>
      <c r="F431" s="36"/>
      <c r="G431" s="36"/>
      <c r="H431" s="36"/>
      <c r="I431" s="37"/>
      <c r="J431" s="36"/>
      <c r="K431" s="36"/>
      <c r="L431" s="36"/>
      <c r="M431" s="36"/>
      <c r="N431" s="36"/>
      <c r="O431" s="38"/>
      <c r="P431" s="38"/>
      <c r="Q431" s="38"/>
      <c r="R431" s="38"/>
      <c r="S431" s="36"/>
      <c r="T431" s="38"/>
      <c r="U431" s="36"/>
      <c r="V431" s="39"/>
      <c r="W431" s="19"/>
    </row>
    <row r="432" spans="1:23" s="23" customFormat="1" ht="15" outlineLevel="2">
      <c r="A432" s="21"/>
      <c r="B432" s="67" t="s">
        <v>282</v>
      </c>
      <c r="C432" s="68"/>
      <c r="D432" s="68"/>
      <c r="E432" s="40">
        <f>SUBTOTAL(9,E433:E433)</f>
        <v>1</v>
      </c>
      <c r="F432" s="41"/>
      <c r="G432" s="41"/>
      <c r="H432" s="41"/>
      <c r="I432" s="42"/>
      <c r="J432" s="41"/>
      <c r="K432" s="41"/>
      <c r="L432" s="41"/>
      <c r="M432" s="41"/>
      <c r="N432" s="41"/>
      <c r="O432" s="43"/>
      <c r="P432" s="43"/>
      <c r="Q432" s="43"/>
      <c r="R432" s="43"/>
      <c r="S432" s="41"/>
      <c r="T432" s="43"/>
      <c r="U432" s="41"/>
      <c r="V432" s="44"/>
      <c r="W432" s="22"/>
    </row>
    <row r="433" spans="1:23" s="10" customFormat="1" ht="142.5" customHeight="1">
      <c r="A433" s="8">
        <v>38</v>
      </c>
      <c r="B433" s="52" t="s">
        <v>63</v>
      </c>
      <c r="C433" s="52" t="s">
        <v>169</v>
      </c>
      <c r="D433" s="52" t="s">
        <v>196</v>
      </c>
      <c r="E433" s="45">
        <v>1</v>
      </c>
      <c r="F433" s="46" t="s">
        <v>734</v>
      </c>
      <c r="G433" s="47" t="s">
        <v>735</v>
      </c>
      <c r="H433" s="47" t="s">
        <v>735</v>
      </c>
      <c r="I433" s="48" t="s">
        <v>800</v>
      </c>
      <c r="J433" s="49" t="s">
        <v>894</v>
      </c>
      <c r="K433" s="49" t="s">
        <v>918</v>
      </c>
      <c r="L433" s="49" t="s">
        <v>710</v>
      </c>
      <c r="M433" s="49" t="s">
        <v>862</v>
      </c>
      <c r="N433" s="49" t="s">
        <v>235</v>
      </c>
      <c r="O433" s="50">
        <v>55157891.22</v>
      </c>
      <c r="P433" s="50">
        <v>0</v>
      </c>
      <c r="Q433" s="50">
        <v>0</v>
      </c>
      <c r="R433" s="50">
        <v>0</v>
      </c>
      <c r="S433" s="51" t="s">
        <v>1960</v>
      </c>
      <c r="T433" s="50">
        <v>55157891.22</v>
      </c>
      <c r="U433" s="49" t="s">
        <v>236</v>
      </c>
      <c r="V433" s="47" t="s">
        <v>1536</v>
      </c>
      <c r="W433" s="9">
        <f>IF(OR(LEFT(I433)="7",LEFT(I433,1)="8"),VALUE(RIGHT(I433,3)),VALUE(RIGHT(I433,4)))</f>
        <v>1302</v>
      </c>
    </row>
    <row r="434" spans="1:23" s="17" customFormat="1" ht="37.5" customHeight="1" outlineLevel="3">
      <c r="A434" s="15"/>
      <c r="B434" s="71" t="s">
        <v>1537</v>
      </c>
      <c r="C434" s="72"/>
      <c r="D434" s="72"/>
      <c r="E434" s="29">
        <f>SUBTOTAL(9,E437)</f>
        <v>1</v>
      </c>
      <c r="F434" s="53"/>
      <c r="G434" s="53"/>
      <c r="H434" s="53"/>
      <c r="I434" s="31"/>
      <c r="J434" s="53"/>
      <c r="K434" s="53"/>
      <c r="L434" s="53"/>
      <c r="M434" s="53"/>
      <c r="N434" s="53"/>
      <c r="O434" s="32"/>
      <c r="P434" s="33"/>
      <c r="Q434" s="33"/>
      <c r="R434" s="33"/>
      <c r="S434" s="53"/>
      <c r="T434" s="33"/>
      <c r="U434" s="53"/>
      <c r="V434" s="34"/>
      <c r="W434" s="16"/>
    </row>
    <row r="435" spans="1:23" s="20" customFormat="1" ht="15" outlineLevel="1">
      <c r="A435" s="18"/>
      <c r="B435" s="69" t="s">
        <v>689</v>
      </c>
      <c r="C435" s="70" t="s">
        <v>687</v>
      </c>
      <c r="D435" s="70"/>
      <c r="E435" s="35">
        <f>SUBTOTAL(9,E436:E437)</f>
        <v>1</v>
      </c>
      <c r="F435" s="36"/>
      <c r="G435" s="36"/>
      <c r="H435" s="36"/>
      <c r="I435" s="37"/>
      <c r="J435" s="36"/>
      <c r="K435" s="36"/>
      <c r="L435" s="36"/>
      <c r="M435" s="36"/>
      <c r="N435" s="36"/>
      <c r="O435" s="38"/>
      <c r="P435" s="38"/>
      <c r="Q435" s="38"/>
      <c r="R435" s="38"/>
      <c r="S435" s="36"/>
      <c r="T435" s="38"/>
      <c r="U435" s="36"/>
      <c r="V435" s="39"/>
      <c r="W435" s="19"/>
    </row>
    <row r="436" spans="1:23" s="23" customFormat="1" ht="15" outlineLevel="2">
      <c r="A436" s="21"/>
      <c r="B436" s="67" t="s">
        <v>282</v>
      </c>
      <c r="C436" s="68"/>
      <c r="D436" s="68"/>
      <c r="E436" s="40">
        <f>SUBTOTAL(9,E437)</f>
        <v>1</v>
      </c>
      <c r="F436" s="41"/>
      <c r="G436" s="41"/>
      <c r="H436" s="41"/>
      <c r="I436" s="42"/>
      <c r="J436" s="41"/>
      <c r="K436" s="41"/>
      <c r="L436" s="41"/>
      <c r="M436" s="41"/>
      <c r="N436" s="41"/>
      <c r="O436" s="43"/>
      <c r="P436" s="43"/>
      <c r="Q436" s="43"/>
      <c r="R436" s="43"/>
      <c r="S436" s="41"/>
      <c r="T436" s="43"/>
      <c r="U436" s="41"/>
      <c r="V436" s="44"/>
      <c r="W436" s="22"/>
    </row>
    <row r="437" spans="1:23" s="10" customFormat="1" ht="224.25" customHeight="1">
      <c r="A437" s="8">
        <v>45</v>
      </c>
      <c r="B437" s="52" t="s">
        <v>1537</v>
      </c>
      <c r="C437" s="52" t="s">
        <v>102</v>
      </c>
      <c r="D437" s="52" t="s">
        <v>196</v>
      </c>
      <c r="E437" s="45">
        <v>1</v>
      </c>
      <c r="F437" s="46">
        <v>314</v>
      </c>
      <c r="G437" s="47" t="s">
        <v>807</v>
      </c>
      <c r="H437" s="47" t="s">
        <v>290</v>
      </c>
      <c r="I437" s="48">
        <v>20164531401590</v>
      </c>
      <c r="J437" s="49" t="s">
        <v>1576</v>
      </c>
      <c r="K437" s="49" t="s">
        <v>1577</v>
      </c>
      <c r="L437" s="49" t="s">
        <v>233</v>
      </c>
      <c r="M437" s="49" t="s">
        <v>393</v>
      </c>
      <c r="N437" s="49" t="s">
        <v>235</v>
      </c>
      <c r="O437" s="50">
        <v>302157360</v>
      </c>
      <c r="P437" s="50">
        <v>200000000</v>
      </c>
      <c r="Q437" s="50">
        <v>12526992.48</v>
      </c>
      <c r="R437" s="50">
        <v>73047683.95</v>
      </c>
      <c r="S437" s="51" t="s">
        <v>1961</v>
      </c>
      <c r="T437" s="50">
        <v>441705918.22</v>
      </c>
      <c r="U437" s="49" t="s">
        <v>683</v>
      </c>
      <c r="V437" s="47" t="s">
        <v>1962</v>
      </c>
      <c r="W437" s="9">
        <f>IF(OR(LEFT(I437)="7",LEFT(I437,1)="8"),VALUE(RIGHT(I437,3)),VALUE(RIGHT(I437,4)))</f>
        <v>1590</v>
      </c>
    </row>
    <row r="438" spans="1:23" s="17" customFormat="1" ht="37.5" customHeight="1" outlineLevel="3">
      <c r="A438" s="15"/>
      <c r="B438" s="71" t="s">
        <v>1538</v>
      </c>
      <c r="C438" s="72"/>
      <c r="D438" s="72"/>
      <c r="E438" s="29">
        <f>SUBTOTAL(9,E441)</f>
        <v>1</v>
      </c>
      <c r="F438" s="53"/>
      <c r="G438" s="53"/>
      <c r="H438" s="53"/>
      <c r="I438" s="31"/>
      <c r="J438" s="53"/>
      <c r="K438" s="53"/>
      <c r="L438" s="53"/>
      <c r="M438" s="53"/>
      <c r="N438" s="53"/>
      <c r="O438" s="32"/>
      <c r="P438" s="33"/>
      <c r="Q438" s="33"/>
      <c r="R438" s="33"/>
      <c r="S438" s="53"/>
      <c r="T438" s="33"/>
      <c r="U438" s="53"/>
      <c r="V438" s="34"/>
      <c r="W438" s="16"/>
    </row>
    <row r="439" spans="1:23" s="20" customFormat="1" ht="15" outlineLevel="1">
      <c r="A439" s="18"/>
      <c r="B439" s="69" t="s">
        <v>689</v>
      </c>
      <c r="C439" s="70" t="s">
        <v>687</v>
      </c>
      <c r="D439" s="70"/>
      <c r="E439" s="35">
        <f>SUBTOTAL(9,E440:E441)</f>
        <v>1</v>
      </c>
      <c r="F439" s="36"/>
      <c r="G439" s="36"/>
      <c r="H439" s="36"/>
      <c r="I439" s="37"/>
      <c r="J439" s="36"/>
      <c r="K439" s="36"/>
      <c r="L439" s="36"/>
      <c r="M439" s="36"/>
      <c r="N439" s="36"/>
      <c r="O439" s="38"/>
      <c r="P439" s="38"/>
      <c r="Q439" s="38"/>
      <c r="R439" s="38"/>
      <c r="S439" s="36"/>
      <c r="T439" s="38"/>
      <c r="U439" s="36"/>
      <c r="V439" s="39"/>
      <c r="W439" s="19"/>
    </row>
    <row r="440" spans="1:23" s="23" customFormat="1" ht="15" outlineLevel="2">
      <c r="A440" s="21"/>
      <c r="B440" s="67" t="s">
        <v>282</v>
      </c>
      <c r="C440" s="68"/>
      <c r="D440" s="68"/>
      <c r="E440" s="40">
        <f>SUBTOTAL(9,E441)</f>
        <v>1</v>
      </c>
      <c r="F440" s="41"/>
      <c r="G440" s="41"/>
      <c r="H440" s="41"/>
      <c r="I440" s="42"/>
      <c r="J440" s="41"/>
      <c r="K440" s="41"/>
      <c r="L440" s="41"/>
      <c r="M440" s="41"/>
      <c r="N440" s="41"/>
      <c r="O440" s="43"/>
      <c r="P440" s="43"/>
      <c r="Q440" s="43"/>
      <c r="R440" s="43"/>
      <c r="S440" s="41"/>
      <c r="T440" s="43"/>
      <c r="U440" s="41"/>
      <c r="V440" s="44"/>
      <c r="W440" s="22"/>
    </row>
    <row r="441" spans="1:23" s="10" customFormat="1" ht="220.5" customHeight="1">
      <c r="A441" s="8">
        <v>46</v>
      </c>
      <c r="B441" s="52" t="s">
        <v>1538</v>
      </c>
      <c r="C441" s="52" t="s">
        <v>102</v>
      </c>
      <c r="D441" s="52" t="s">
        <v>196</v>
      </c>
      <c r="E441" s="45">
        <v>1</v>
      </c>
      <c r="F441" s="46">
        <v>300</v>
      </c>
      <c r="G441" s="47" t="s">
        <v>676</v>
      </c>
      <c r="H441" s="47" t="s">
        <v>290</v>
      </c>
      <c r="I441" s="48">
        <v>20164630001589</v>
      </c>
      <c r="J441" s="49" t="s">
        <v>1578</v>
      </c>
      <c r="K441" s="49" t="s">
        <v>1579</v>
      </c>
      <c r="L441" s="49" t="s">
        <v>233</v>
      </c>
      <c r="M441" s="49" t="s">
        <v>393</v>
      </c>
      <c r="N441" s="49" t="s">
        <v>235</v>
      </c>
      <c r="O441" s="50">
        <v>1050409360</v>
      </c>
      <c r="P441" s="50">
        <v>29481843</v>
      </c>
      <c r="Q441" s="50">
        <v>43183188</v>
      </c>
      <c r="R441" s="50">
        <v>162277692</v>
      </c>
      <c r="S441" s="51" t="s">
        <v>1963</v>
      </c>
      <c r="T441" s="50">
        <v>960796699</v>
      </c>
      <c r="U441" s="49" t="s">
        <v>683</v>
      </c>
      <c r="V441" s="47" t="s">
        <v>1580</v>
      </c>
      <c r="W441" s="9">
        <f>IF(OR(LEFT(I441)="7",LEFT(I441,1)="8"),VALUE(RIGHT(I441,3)),VALUE(RIGHT(I441,4)))</f>
        <v>1589</v>
      </c>
    </row>
    <row r="442" spans="1:23" s="17" customFormat="1" ht="37.5" customHeight="1" outlineLevel="3">
      <c r="A442" s="15"/>
      <c r="B442" s="71" t="s">
        <v>1539</v>
      </c>
      <c r="C442" s="72"/>
      <c r="D442" s="72"/>
      <c r="E442" s="29">
        <f>SUBTOTAL(9,E445)</f>
        <v>1</v>
      </c>
      <c r="F442" s="53"/>
      <c r="G442" s="53"/>
      <c r="H442" s="53"/>
      <c r="I442" s="31"/>
      <c r="J442" s="53"/>
      <c r="K442" s="53"/>
      <c r="L442" s="53"/>
      <c r="M442" s="53"/>
      <c r="N442" s="53"/>
      <c r="O442" s="32"/>
      <c r="P442" s="33"/>
      <c r="Q442" s="33"/>
      <c r="R442" s="33"/>
      <c r="S442" s="53"/>
      <c r="T442" s="33"/>
      <c r="U442" s="53"/>
      <c r="V442" s="34"/>
      <c r="W442" s="16"/>
    </row>
    <row r="443" spans="1:23" s="20" customFormat="1" ht="15" outlineLevel="1">
      <c r="A443" s="18"/>
      <c r="B443" s="69" t="s">
        <v>689</v>
      </c>
      <c r="C443" s="70" t="s">
        <v>687</v>
      </c>
      <c r="D443" s="70"/>
      <c r="E443" s="35">
        <f>SUBTOTAL(9,E444:E445)</f>
        <v>1</v>
      </c>
      <c r="F443" s="36"/>
      <c r="G443" s="36"/>
      <c r="H443" s="36"/>
      <c r="I443" s="37"/>
      <c r="J443" s="36"/>
      <c r="K443" s="36"/>
      <c r="L443" s="36"/>
      <c r="M443" s="36"/>
      <c r="N443" s="36"/>
      <c r="O443" s="38"/>
      <c r="P443" s="38"/>
      <c r="Q443" s="38"/>
      <c r="R443" s="38"/>
      <c r="S443" s="36"/>
      <c r="T443" s="38"/>
      <c r="U443" s="36"/>
      <c r="V443" s="39"/>
      <c r="W443" s="19"/>
    </row>
    <row r="444" spans="1:23" s="23" customFormat="1" ht="15" outlineLevel="2">
      <c r="A444" s="21"/>
      <c r="B444" s="67" t="s">
        <v>282</v>
      </c>
      <c r="C444" s="68"/>
      <c r="D444" s="68"/>
      <c r="E444" s="40">
        <f>SUBTOTAL(9,E445)</f>
        <v>1</v>
      </c>
      <c r="F444" s="41"/>
      <c r="G444" s="41"/>
      <c r="H444" s="41"/>
      <c r="I444" s="42"/>
      <c r="J444" s="41"/>
      <c r="K444" s="41"/>
      <c r="L444" s="41"/>
      <c r="M444" s="41"/>
      <c r="N444" s="41"/>
      <c r="O444" s="43"/>
      <c r="P444" s="43"/>
      <c r="Q444" s="43"/>
      <c r="R444" s="43"/>
      <c r="S444" s="41"/>
      <c r="T444" s="43"/>
      <c r="U444" s="41"/>
      <c r="V444" s="44"/>
      <c r="W444" s="22"/>
    </row>
    <row r="445" spans="1:23" s="10" customFormat="1" ht="292.5" customHeight="1">
      <c r="A445" s="8">
        <v>47</v>
      </c>
      <c r="B445" s="52" t="s">
        <v>1539</v>
      </c>
      <c r="C445" s="52" t="s">
        <v>102</v>
      </c>
      <c r="D445" s="52" t="s">
        <v>196</v>
      </c>
      <c r="E445" s="45">
        <v>1</v>
      </c>
      <c r="F445" s="46" t="s">
        <v>1330</v>
      </c>
      <c r="G445" s="47" t="s">
        <v>1331</v>
      </c>
      <c r="H445" s="47" t="s">
        <v>1331</v>
      </c>
      <c r="I445" s="48" t="s">
        <v>1332</v>
      </c>
      <c r="J445" s="49" t="s">
        <v>1333</v>
      </c>
      <c r="K445" s="49" t="s">
        <v>1334</v>
      </c>
      <c r="L445" s="49" t="s">
        <v>233</v>
      </c>
      <c r="M445" s="49" t="s">
        <v>665</v>
      </c>
      <c r="N445" s="49" t="s">
        <v>675</v>
      </c>
      <c r="O445" s="50">
        <v>1003499912.14</v>
      </c>
      <c r="P445" s="50">
        <v>505555199.83</v>
      </c>
      <c r="Q445" s="50">
        <v>91443213.75</v>
      </c>
      <c r="R445" s="50">
        <v>154429035.24</v>
      </c>
      <c r="S445" s="51" t="s">
        <v>1964</v>
      </c>
      <c r="T445" s="50">
        <v>1446069290.48</v>
      </c>
      <c r="U445" s="49" t="s">
        <v>236</v>
      </c>
      <c r="V445" s="47" t="s">
        <v>1965</v>
      </c>
      <c r="W445" s="9">
        <f>IF(OR(LEFT(I445)="7",LEFT(I445,1)="8"),VALUE(RIGHT(I445,3)),VALUE(RIGHT(I445,4)))</f>
        <v>1584</v>
      </c>
    </row>
    <row r="446" spans="1:23" s="17" customFormat="1" ht="37.5" customHeight="1" outlineLevel="3">
      <c r="A446" s="15"/>
      <c r="B446" s="71" t="s">
        <v>895</v>
      </c>
      <c r="C446" s="72"/>
      <c r="D446" s="72"/>
      <c r="E446" s="29">
        <f>SUBTOTAL(9,E449:E457)</f>
        <v>7</v>
      </c>
      <c r="F446" s="30"/>
      <c r="G446" s="30"/>
      <c r="H446" s="30"/>
      <c r="I446" s="31"/>
      <c r="J446" s="30"/>
      <c r="K446" s="30"/>
      <c r="L446" s="30"/>
      <c r="M446" s="30"/>
      <c r="N446" s="30"/>
      <c r="O446" s="32"/>
      <c r="P446" s="33"/>
      <c r="Q446" s="33"/>
      <c r="R446" s="33"/>
      <c r="S446" s="30"/>
      <c r="T446" s="33"/>
      <c r="U446" s="30"/>
      <c r="V446" s="34"/>
      <c r="W446" s="16"/>
    </row>
    <row r="447" spans="1:23" s="20" customFormat="1" ht="15" outlineLevel="1">
      <c r="A447" s="18"/>
      <c r="B447" s="69" t="s">
        <v>689</v>
      </c>
      <c r="C447" s="70" t="s">
        <v>687</v>
      </c>
      <c r="D447" s="70"/>
      <c r="E447" s="35">
        <f>SUBTOTAL(9,E448:E454)</f>
        <v>6</v>
      </c>
      <c r="F447" s="36"/>
      <c r="G447" s="36"/>
      <c r="H447" s="36"/>
      <c r="I447" s="37"/>
      <c r="J447" s="36"/>
      <c r="K447" s="36"/>
      <c r="L447" s="36"/>
      <c r="M447" s="36"/>
      <c r="N447" s="36"/>
      <c r="O447" s="38"/>
      <c r="P447" s="38"/>
      <c r="Q447" s="38"/>
      <c r="R447" s="38"/>
      <c r="S447" s="36"/>
      <c r="T447" s="38"/>
      <c r="U447" s="36"/>
      <c r="V447" s="39"/>
      <c r="W447" s="19"/>
    </row>
    <row r="448" spans="1:23" s="23" customFormat="1" ht="15" outlineLevel="2">
      <c r="A448" s="21"/>
      <c r="B448" s="67" t="s">
        <v>282</v>
      </c>
      <c r="C448" s="68"/>
      <c r="D448" s="68"/>
      <c r="E448" s="40">
        <f>SUBTOTAL(9,E449:E454)</f>
        <v>6</v>
      </c>
      <c r="F448" s="41"/>
      <c r="G448" s="41"/>
      <c r="H448" s="41"/>
      <c r="I448" s="42"/>
      <c r="J448" s="41"/>
      <c r="K448" s="41"/>
      <c r="L448" s="41"/>
      <c r="M448" s="41"/>
      <c r="N448" s="41"/>
      <c r="O448" s="43"/>
      <c r="P448" s="43"/>
      <c r="Q448" s="43"/>
      <c r="R448" s="43"/>
      <c r="S448" s="41"/>
      <c r="T448" s="43"/>
      <c r="U448" s="41"/>
      <c r="V448" s="44"/>
      <c r="W448" s="22"/>
    </row>
    <row r="449" spans="1:23" s="10" customFormat="1" ht="142.5" customHeight="1">
      <c r="A449" s="8">
        <v>50</v>
      </c>
      <c r="B449" s="52" t="s">
        <v>895</v>
      </c>
      <c r="C449" s="52" t="s">
        <v>102</v>
      </c>
      <c r="D449" s="52" t="s">
        <v>196</v>
      </c>
      <c r="E449" s="45">
        <v>1</v>
      </c>
      <c r="F449" s="46" t="s">
        <v>896</v>
      </c>
      <c r="G449" s="47" t="s">
        <v>895</v>
      </c>
      <c r="H449" s="47" t="s">
        <v>895</v>
      </c>
      <c r="I449" s="48" t="s">
        <v>25</v>
      </c>
      <c r="J449" s="49" t="s">
        <v>26</v>
      </c>
      <c r="K449" s="49" t="s">
        <v>27</v>
      </c>
      <c r="L449" s="49" t="s">
        <v>710</v>
      </c>
      <c r="M449" s="49" t="s">
        <v>253</v>
      </c>
      <c r="N449" s="49" t="s">
        <v>675</v>
      </c>
      <c r="O449" s="50">
        <v>36527825.77</v>
      </c>
      <c r="P449" s="50">
        <v>98112561.49</v>
      </c>
      <c r="Q449" s="50">
        <v>1803679.63</v>
      </c>
      <c r="R449" s="50">
        <v>92383917.25</v>
      </c>
      <c r="S449" s="51" t="s">
        <v>1966</v>
      </c>
      <c r="T449" s="50">
        <v>44060149.64</v>
      </c>
      <c r="U449" s="49" t="s">
        <v>236</v>
      </c>
      <c r="V449" s="47" t="s">
        <v>1540</v>
      </c>
      <c r="W449" s="9">
        <f aca="true" t="shared" si="13" ref="W449:W454">IF(OR(LEFT(I449)="7",LEFT(I449,1)="8"),VALUE(RIGHT(I449,3)),VALUE(RIGHT(I449,4)))</f>
        <v>343</v>
      </c>
    </row>
    <row r="450" spans="1:23" s="10" customFormat="1" ht="142.5" customHeight="1">
      <c r="A450" s="8">
        <v>50</v>
      </c>
      <c r="B450" s="52" t="s">
        <v>895</v>
      </c>
      <c r="C450" s="52" t="s">
        <v>102</v>
      </c>
      <c r="D450" s="52" t="s">
        <v>196</v>
      </c>
      <c r="E450" s="45">
        <v>1</v>
      </c>
      <c r="F450" s="46" t="s">
        <v>896</v>
      </c>
      <c r="G450" s="47" t="s">
        <v>895</v>
      </c>
      <c r="H450" s="47" t="s">
        <v>895</v>
      </c>
      <c r="I450" s="48" t="s">
        <v>28</v>
      </c>
      <c r="J450" s="49" t="s">
        <v>777</v>
      </c>
      <c r="K450" s="49" t="s">
        <v>778</v>
      </c>
      <c r="L450" s="49" t="s">
        <v>710</v>
      </c>
      <c r="M450" s="49" t="s">
        <v>253</v>
      </c>
      <c r="N450" s="49" t="s">
        <v>235</v>
      </c>
      <c r="O450" s="50">
        <v>161455077</v>
      </c>
      <c r="P450" s="50">
        <v>124476360.59</v>
      </c>
      <c r="Q450" s="50">
        <v>6050710.91</v>
      </c>
      <c r="R450" s="50">
        <v>89904761.5</v>
      </c>
      <c r="S450" s="51" t="s">
        <v>1621</v>
      </c>
      <c r="T450" s="50">
        <v>202077387</v>
      </c>
      <c r="U450" s="49" t="s">
        <v>236</v>
      </c>
      <c r="V450" s="47" t="s">
        <v>1967</v>
      </c>
      <c r="W450" s="9">
        <f t="shared" si="13"/>
        <v>344</v>
      </c>
    </row>
    <row r="451" spans="1:23" s="10" customFormat="1" ht="142.5" customHeight="1">
      <c r="A451" s="8">
        <v>50</v>
      </c>
      <c r="B451" s="52" t="s">
        <v>895</v>
      </c>
      <c r="C451" s="52" t="s">
        <v>102</v>
      </c>
      <c r="D451" s="52" t="s">
        <v>196</v>
      </c>
      <c r="E451" s="45">
        <v>1</v>
      </c>
      <c r="F451" s="46" t="s">
        <v>896</v>
      </c>
      <c r="G451" s="47" t="s">
        <v>895</v>
      </c>
      <c r="H451" s="47" t="s">
        <v>895</v>
      </c>
      <c r="I451" s="48" t="s">
        <v>779</v>
      </c>
      <c r="J451" s="49" t="s">
        <v>780</v>
      </c>
      <c r="K451" s="49" t="s">
        <v>781</v>
      </c>
      <c r="L451" s="49" t="s">
        <v>710</v>
      </c>
      <c r="M451" s="49" t="s">
        <v>253</v>
      </c>
      <c r="N451" s="49" t="s">
        <v>235</v>
      </c>
      <c r="O451" s="50">
        <v>21405861.68</v>
      </c>
      <c r="P451" s="50">
        <v>27169690.54</v>
      </c>
      <c r="Q451" s="50">
        <v>877159.85</v>
      </c>
      <c r="R451" s="50">
        <v>26309525.48</v>
      </c>
      <c r="S451" s="51" t="s">
        <v>1137</v>
      </c>
      <c r="T451" s="50">
        <v>23143186.59</v>
      </c>
      <c r="U451" s="49" t="s">
        <v>236</v>
      </c>
      <c r="V451" s="47" t="s">
        <v>1541</v>
      </c>
      <c r="W451" s="9">
        <f t="shared" si="13"/>
        <v>347</v>
      </c>
    </row>
    <row r="452" spans="1:23" s="10" customFormat="1" ht="142.5" customHeight="1">
      <c r="A452" s="8">
        <v>50</v>
      </c>
      <c r="B452" s="52" t="s">
        <v>895</v>
      </c>
      <c r="C452" s="52" t="s">
        <v>102</v>
      </c>
      <c r="D452" s="52" t="s">
        <v>196</v>
      </c>
      <c r="E452" s="45">
        <v>1</v>
      </c>
      <c r="F452" s="46" t="s">
        <v>896</v>
      </c>
      <c r="G452" s="47" t="s">
        <v>895</v>
      </c>
      <c r="H452" s="47" t="s">
        <v>895</v>
      </c>
      <c r="I452" s="48" t="s">
        <v>897</v>
      </c>
      <c r="J452" s="49" t="s">
        <v>23</v>
      </c>
      <c r="K452" s="49" t="s">
        <v>24</v>
      </c>
      <c r="L452" s="49" t="s">
        <v>710</v>
      </c>
      <c r="M452" s="49" t="s">
        <v>862</v>
      </c>
      <c r="N452" s="49" t="s">
        <v>675</v>
      </c>
      <c r="O452" s="50">
        <v>245168.79</v>
      </c>
      <c r="P452" s="50">
        <v>0</v>
      </c>
      <c r="Q452" s="50">
        <v>6145.23</v>
      </c>
      <c r="R452" s="50">
        <v>27470.54</v>
      </c>
      <c r="S452" s="51" t="s">
        <v>1138</v>
      </c>
      <c r="T452" s="50">
        <v>223843.48</v>
      </c>
      <c r="U452" s="49" t="s">
        <v>236</v>
      </c>
      <c r="V452" s="47" t="s">
        <v>1063</v>
      </c>
      <c r="W452" s="9">
        <f t="shared" si="13"/>
        <v>1054</v>
      </c>
    </row>
    <row r="453" spans="1:23" s="10" customFormat="1" ht="187.5" customHeight="1">
      <c r="A453" s="8">
        <v>50</v>
      </c>
      <c r="B453" s="52" t="s">
        <v>895</v>
      </c>
      <c r="C453" s="52" t="s">
        <v>102</v>
      </c>
      <c r="D453" s="52" t="s">
        <v>196</v>
      </c>
      <c r="E453" s="45">
        <v>1</v>
      </c>
      <c r="F453" s="46" t="s">
        <v>896</v>
      </c>
      <c r="G453" s="47" t="s">
        <v>895</v>
      </c>
      <c r="H453" s="47" t="s">
        <v>895</v>
      </c>
      <c r="I453" s="48" t="s">
        <v>357</v>
      </c>
      <c r="J453" s="49" t="s">
        <v>919</v>
      </c>
      <c r="K453" s="49" t="s">
        <v>920</v>
      </c>
      <c r="L453" s="49" t="s">
        <v>710</v>
      </c>
      <c r="M453" s="49" t="s">
        <v>645</v>
      </c>
      <c r="N453" s="49" t="s">
        <v>235</v>
      </c>
      <c r="O453" s="50">
        <v>234005463.08</v>
      </c>
      <c r="P453" s="50">
        <v>84785798.93</v>
      </c>
      <c r="Q453" s="50">
        <v>5652611.08</v>
      </c>
      <c r="R453" s="50">
        <v>119908114.56</v>
      </c>
      <c r="S453" s="51" t="s">
        <v>1136</v>
      </c>
      <c r="T453" s="50">
        <v>204535758.53</v>
      </c>
      <c r="U453" s="49" t="s">
        <v>236</v>
      </c>
      <c r="V453" s="47" t="s">
        <v>1169</v>
      </c>
      <c r="W453" s="9">
        <f t="shared" si="13"/>
        <v>1497</v>
      </c>
    </row>
    <row r="454" spans="1:23" s="10" customFormat="1" ht="204" customHeight="1">
      <c r="A454" s="8">
        <v>50</v>
      </c>
      <c r="B454" s="52" t="s">
        <v>895</v>
      </c>
      <c r="C454" s="52" t="s">
        <v>102</v>
      </c>
      <c r="D454" s="52" t="s">
        <v>196</v>
      </c>
      <c r="E454" s="45">
        <v>1</v>
      </c>
      <c r="F454" s="46" t="s">
        <v>896</v>
      </c>
      <c r="G454" s="47" t="s">
        <v>895</v>
      </c>
      <c r="H454" s="47" t="s">
        <v>895</v>
      </c>
      <c r="I454" s="48" t="s">
        <v>987</v>
      </c>
      <c r="J454" s="49" t="s">
        <v>988</v>
      </c>
      <c r="K454" s="49" t="s">
        <v>989</v>
      </c>
      <c r="L454" s="49" t="s">
        <v>710</v>
      </c>
      <c r="M454" s="49" t="s">
        <v>645</v>
      </c>
      <c r="N454" s="49" t="s">
        <v>675</v>
      </c>
      <c r="O454" s="50">
        <v>247040226</v>
      </c>
      <c r="P454" s="50">
        <v>0</v>
      </c>
      <c r="Q454" s="50">
        <v>10323706.7</v>
      </c>
      <c r="R454" s="50">
        <v>11308030.55</v>
      </c>
      <c r="S454" s="51" t="s">
        <v>1968</v>
      </c>
      <c r="T454" s="50">
        <v>246055902.15</v>
      </c>
      <c r="U454" s="49" t="s">
        <v>236</v>
      </c>
      <c r="V454" s="47" t="s">
        <v>1969</v>
      </c>
      <c r="W454" s="9">
        <f t="shared" si="13"/>
        <v>1537</v>
      </c>
    </row>
    <row r="455" spans="1:23" s="20" customFormat="1" ht="15" outlineLevel="1">
      <c r="A455" s="18"/>
      <c r="B455" s="69" t="s">
        <v>286</v>
      </c>
      <c r="C455" s="70"/>
      <c r="D455" s="70"/>
      <c r="E455" s="35">
        <f>SUBTOTAL(9,E456:E457)</f>
        <v>1</v>
      </c>
      <c r="F455" s="36"/>
      <c r="G455" s="36"/>
      <c r="H455" s="36"/>
      <c r="I455" s="37"/>
      <c r="J455" s="36"/>
      <c r="K455" s="36"/>
      <c r="L455" s="36"/>
      <c r="M455" s="36"/>
      <c r="N455" s="36"/>
      <c r="O455" s="38"/>
      <c r="P455" s="38"/>
      <c r="Q455" s="38"/>
      <c r="R455" s="38"/>
      <c r="S455" s="36"/>
      <c r="T455" s="38"/>
      <c r="U455" s="36"/>
      <c r="V455" s="39"/>
      <c r="W455" s="19"/>
    </row>
    <row r="456" spans="1:23" s="23" customFormat="1" ht="15" outlineLevel="2">
      <c r="A456" s="21"/>
      <c r="B456" s="67" t="s">
        <v>282</v>
      </c>
      <c r="C456" s="68"/>
      <c r="D456" s="68"/>
      <c r="E456" s="40">
        <f>SUBTOTAL(9,E457:E457)</f>
        <v>1</v>
      </c>
      <c r="F456" s="41"/>
      <c r="G456" s="41"/>
      <c r="H456" s="41"/>
      <c r="I456" s="42"/>
      <c r="J456" s="41"/>
      <c r="K456" s="41"/>
      <c r="L456" s="41"/>
      <c r="M456" s="41"/>
      <c r="N456" s="41"/>
      <c r="O456" s="43"/>
      <c r="P456" s="43"/>
      <c r="Q456" s="43"/>
      <c r="R456" s="43"/>
      <c r="S456" s="41"/>
      <c r="T456" s="43"/>
      <c r="U456" s="41"/>
      <c r="V456" s="44"/>
      <c r="W456" s="22"/>
    </row>
    <row r="457" spans="1:23" s="10" customFormat="1" ht="142.5" customHeight="1">
      <c r="A457" s="8">
        <v>50</v>
      </c>
      <c r="B457" s="52" t="s">
        <v>895</v>
      </c>
      <c r="C457" s="52" t="s">
        <v>169</v>
      </c>
      <c r="D457" s="52" t="s">
        <v>196</v>
      </c>
      <c r="E457" s="45">
        <v>1</v>
      </c>
      <c r="F457" s="46" t="s">
        <v>896</v>
      </c>
      <c r="G457" s="47" t="s">
        <v>895</v>
      </c>
      <c r="H457" s="47" t="s">
        <v>895</v>
      </c>
      <c r="I457" s="48" t="s">
        <v>324</v>
      </c>
      <c r="J457" s="49" t="s">
        <v>557</v>
      </c>
      <c r="K457" s="49" t="s">
        <v>921</v>
      </c>
      <c r="L457" s="49" t="s">
        <v>710</v>
      </c>
      <c r="M457" s="49" t="s">
        <v>643</v>
      </c>
      <c r="N457" s="49" t="s">
        <v>235</v>
      </c>
      <c r="O457" s="50">
        <v>355260712.53</v>
      </c>
      <c r="P457" s="50">
        <v>95007343.21</v>
      </c>
      <c r="Q457" s="50">
        <v>17186093.9</v>
      </c>
      <c r="R457" s="50">
        <v>6731262.55</v>
      </c>
      <c r="S457" s="51" t="s">
        <v>1970</v>
      </c>
      <c r="T457" s="50">
        <v>460722887.09</v>
      </c>
      <c r="U457" s="49" t="s">
        <v>236</v>
      </c>
      <c r="V457" s="47" t="s">
        <v>1971</v>
      </c>
      <c r="W457" s="9">
        <f>IF(OR(LEFT(I457)="7",LEFT(I457,1)="8"),VALUE(RIGHT(I457,3)),VALUE(RIGHT(I457,4)))</f>
        <v>737</v>
      </c>
    </row>
    <row r="458" ht="15">
      <c r="T458" s="5">
        <f>SUM(T8:T457)</f>
        <v>582451339476.3597</v>
      </c>
    </row>
    <row r="459" ht="15"/>
    <row r="460" ht="15"/>
    <row r="461" ht="15"/>
    <row r="462" ht="15"/>
    <row r="463" ht="15"/>
    <row r="464" ht="15"/>
    <row r="465" ht="15"/>
    <row r="466" ht="15"/>
    <row r="467" ht="15"/>
    <row r="468" ht="15"/>
    <row r="469" ht="15"/>
    <row r="470" ht="15"/>
  </sheetData>
  <sheetProtection/>
  <mergeCells count="118">
    <mergeCell ref="B290:D290"/>
    <mergeCell ref="B307:D307"/>
    <mergeCell ref="B283:D283"/>
    <mergeCell ref="B275:D275"/>
    <mergeCell ref="B281:D281"/>
    <mergeCell ref="B278:D278"/>
    <mergeCell ref="B313:D313"/>
    <mergeCell ref="B315:D315"/>
    <mergeCell ref="B314:D314"/>
    <mergeCell ref="B279:D279"/>
    <mergeCell ref="B310:D310"/>
    <mergeCell ref="B311:D311"/>
    <mergeCell ref="B456:D456"/>
    <mergeCell ref="B446:D446"/>
    <mergeCell ref="B448:D448"/>
    <mergeCell ref="B447:D447"/>
    <mergeCell ref="B431:D431"/>
    <mergeCell ref="B455:D455"/>
    <mergeCell ref="B320:D320"/>
    <mergeCell ref="B394:D394"/>
    <mergeCell ref="B331:D331"/>
    <mergeCell ref="B330:D330"/>
    <mergeCell ref="B329:D329"/>
    <mergeCell ref="B432:D432"/>
    <mergeCell ref="B442:D442"/>
    <mergeCell ref="B443:D443"/>
    <mergeCell ref="B444:D444"/>
    <mergeCell ref="B435:D435"/>
    <mergeCell ref="B436:D436"/>
    <mergeCell ref="B438:D438"/>
    <mergeCell ref="B439:D439"/>
    <mergeCell ref="B440:D440"/>
    <mergeCell ref="B434:D434"/>
    <mergeCell ref="B7:D7"/>
    <mergeCell ref="B8:D8"/>
    <mergeCell ref="B179:D179"/>
    <mergeCell ref="B177:D177"/>
    <mergeCell ref="B178:D178"/>
    <mergeCell ref="B161:D161"/>
    <mergeCell ref="B228:D228"/>
    <mergeCell ref="B229:D229"/>
    <mergeCell ref="B131:D131"/>
    <mergeCell ref="B148:D148"/>
    <mergeCell ref="B162:D162"/>
    <mergeCell ref="B221:D221"/>
    <mergeCell ref="B159:D159"/>
    <mergeCell ref="B174:D174"/>
    <mergeCell ref="B175:D175"/>
    <mergeCell ref="B127:D127"/>
    <mergeCell ref="B129:D129"/>
    <mergeCell ref="B271:D271"/>
    <mergeCell ref="B274:D274"/>
    <mergeCell ref="B263:D263"/>
    <mergeCell ref="B269:D269"/>
    <mergeCell ref="B282:D282"/>
    <mergeCell ref="B289:D289"/>
    <mergeCell ref="B288:D288"/>
    <mergeCell ref="B204:D204"/>
    <mergeCell ref="B239:D239"/>
    <mergeCell ref="B235:D235"/>
    <mergeCell ref="B257:D257"/>
    <mergeCell ref="B258:D258"/>
    <mergeCell ref="B260:D260"/>
    <mergeCell ref="B261:D261"/>
    <mergeCell ref="B233:D233"/>
    <mergeCell ref="B234:D234"/>
    <mergeCell ref="B251:D251"/>
    <mergeCell ref="B252:D252"/>
    <mergeCell ref="B241:D241"/>
    <mergeCell ref="B240:D240"/>
    <mergeCell ref="B11:D11"/>
    <mergeCell ref="B130:D130"/>
    <mergeCell ref="B137:D137"/>
    <mergeCell ref="B134:D134"/>
    <mergeCell ref="B136:D136"/>
    <mergeCell ref="B163:D163"/>
    <mergeCell ref="B172:D172"/>
    <mergeCell ref="B226:D226"/>
    <mergeCell ref="B5:D5"/>
    <mergeCell ref="B6:D6"/>
    <mergeCell ref="B13:D13"/>
    <mergeCell ref="B12:D12"/>
    <mergeCell ref="B19:D19"/>
    <mergeCell ref="B158:D158"/>
    <mergeCell ref="B25:D25"/>
    <mergeCell ref="B26:D26"/>
    <mergeCell ref="B20:D20"/>
    <mergeCell ref="B21:D21"/>
    <mergeCell ref="B28:D28"/>
    <mergeCell ref="B29:D29"/>
    <mergeCell ref="B117:D117"/>
    <mergeCell ref="B118:D118"/>
    <mergeCell ref="B122:D122"/>
    <mergeCell ref="B120:D120"/>
    <mergeCell ref="B3:R3"/>
    <mergeCell ref="B2:R2"/>
    <mergeCell ref="B1:R1"/>
    <mergeCell ref="S1:V1"/>
    <mergeCell ref="S2:V2"/>
    <mergeCell ref="S3:V3"/>
    <mergeCell ref="B4:D4"/>
    <mergeCell ref="B265:D265"/>
    <mergeCell ref="B107:D107"/>
    <mergeCell ref="B30:D30"/>
    <mergeCell ref="B90:D90"/>
    <mergeCell ref="B92:D92"/>
    <mergeCell ref="B106:D106"/>
    <mergeCell ref="B217:D217"/>
    <mergeCell ref="B115:D115"/>
    <mergeCell ref="B121:D121"/>
    <mergeCell ref="B126:D126"/>
    <mergeCell ref="B222:D222"/>
    <mergeCell ref="B138:D138"/>
    <mergeCell ref="B152:D152"/>
    <mergeCell ref="B264:D264"/>
    <mergeCell ref="B244:D244"/>
    <mergeCell ref="B245:D245"/>
    <mergeCell ref="B246:D246"/>
  </mergeCells>
  <conditionalFormatting sqref="D82">
    <cfRule type="colorScale" priority="1" dxfId="0">
      <colorScale>
        <cfvo type="min" val="0"/>
        <cfvo type="percentile" val="50"/>
        <cfvo type="max"/>
        <color rgb="FFF8696B"/>
        <color rgb="FFFFEB84"/>
        <color rgb="FF63BE7B"/>
      </colorScale>
    </cfRule>
  </conditionalFormatting>
  <printOptions horizontalCentered="1"/>
  <pageMargins left="0.3937007874015748" right="0.3937007874015748" top="0.1968503937007874" bottom="0.3937007874015748" header="0" footer="0.1968503937007874"/>
  <pageSetup horizontalDpi="600" verticalDpi="600" orientation="landscape" pageOrder="overThenDown" paperSize="119" scale="41" r:id="rId2"/>
  <headerFooter alignWithMargins="0">
    <oddFooter>&amp;RPágina &amp;P de &amp;N</oddFooter>
  </headerFooter>
  <rowBreaks count="7" manualBreakCount="7">
    <brk id="27" max="21" man="1"/>
    <brk id="91" max="21" man="1"/>
    <brk id="135" max="21" man="1"/>
    <brk id="220" max="21" man="1"/>
    <brk id="243" max="21" man="1"/>
    <brk id="287" max="21" man="1"/>
    <brk id="433" max="21" man="1"/>
  </rowBreaks>
  <colBreaks count="1" manualBreakCount="1">
    <brk id="18" max="45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fernando_cabrera</dc:creator>
  <cp:keywords/>
  <dc:description/>
  <cp:lastModifiedBy>UPCP</cp:lastModifiedBy>
  <cp:lastPrinted>2017-03-09T21:36:19Z</cp:lastPrinted>
  <dcterms:created xsi:type="dcterms:W3CDTF">2006-10-23T15:09:39Z</dcterms:created>
  <dcterms:modified xsi:type="dcterms:W3CDTF">2017-03-13T19:04:41Z</dcterms:modified>
  <cp:category/>
  <cp:version/>
  <cp:contentType/>
  <cp:contentStatus/>
</cp:coreProperties>
</file>