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<sst xmlns="http://schemas.openxmlformats.org/spreadsheetml/2006/main" count="75" uniqueCount="64">
  <si>
    <t>CUENTA PÚBLICA 2014</t>
  </si>
  <si>
    <t>TOQ COMISIÓN FEDERAL DE ELECTRICIDAD</t>
  </si>
  <si>
    <t>(PESOS)</t>
  </si>
  <si>
    <t xml:space="preserve"> </t>
  </si>
  <si>
    <t>ASIGNACIÓN DEL PRESUPUESTO</t>
  </si>
  <si>
    <t>PRESUPUESTO PAGADO</t>
  </si>
  <si>
    <t>CONCEPTO</t>
  </si>
  <si>
    <t>MODIFICACIONES</t>
  </si>
  <si>
    <t>APROBADO</t>
  </si>
  <si>
    <t>Aumentos</t>
  </si>
  <si>
    <t>Disminuciones</t>
  </si>
  <si>
    <t>Definitivo</t>
  </si>
  <si>
    <t>Recursos Propios</t>
  </si>
  <si>
    <t>Subsidios y Apoyos Fiscales</t>
  </si>
  <si>
    <t>Total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</si>
  <si>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</si>
  <si>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</si>
  <si>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</si>
  <si>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</si>
  <si>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</si>
  <si>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</si>
  <si>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</si>
  <si>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</si>
  <si>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</si>
  <si>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</si>
  <si>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</si>
  <si>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</si>
  <si>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PENSIONES Y JUBILACIONES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</si>
  <si>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</si>
  <si>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</si>
  <si>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</si>
  <si>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</si>
  <si>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</si>
  <si>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</si>
  <si>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</si>
  <si>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</si>
  <si>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</si>
  <si>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</si>
  <si>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</si>
  <si>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</si>
  <si>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</si>
  <si>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</si>
  <si>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</si>
  <si>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</si>
  <si>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</si>
  <si>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</si>
  <si>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</si>
  <si>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</si>
  <si>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</si>
  <si>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</si>
  <si>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</si>
  <si>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</si>
  <si>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</si>
  <si>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</si>
  <si>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</si>
  <si>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</si>
  <si>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</si>
  <si>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</si>
  <si>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</si>
  <si>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t>EGRESOS DE FLUJO DE EFECTIVO DE PROYECTOS DE INFRAESTRUCTURA PRODUCTIVA DE LARGO PLAZO (PIDIREGAS)</t>
  </si>
  <si>
    <t>1/</t>
  </si>
  <si>
    <t>Las sumas parciales y total pueden no coincidir debido al redondeo.</t>
  </si>
  <si>
    <t>Fuente: Comisión Federal de Electricidad.</t>
  </si>
  <si>
    <r>
      <t xml:space="preserve">TOTAL DE RECURSOS  </t>
    </r>
    <r>
      <rPr>
        <b/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</si>
</sst>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Soberana Sans"/>
      <family val="3"/>
    </font>
    <font>
      <b/>
      <sz val="7"/>
      <color indexed="8"/>
      <name val="Soberana Sans"/>
      <family val="3"/>
    </font>
    <font>
      <b/>
      <sz val="7"/>
      <name val="Soberana Sans"/>
      <family val="3"/>
    </font>
    <font>
      <sz val="7"/>
      <color indexed="8"/>
      <name val="SansSerif"/>
      <family val="0"/>
    </font>
    <font>
      <sz val="7"/>
      <color indexed="8"/>
      <name val="Soberana Sans"/>
      <family val="3"/>
    </font>
    <font>
      <sz val="7"/>
      <name val="Soberana Sans"/>
      <family val="3"/>
    </font>
    <font>
      <b/>
      <vertAlign val="superscript"/>
      <sz val="8"/>
      <color indexed="8"/>
      <name val="Soberana Sans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0" fontId="3" fillId="34" borderId="14" xfId="0" applyFont="1" applyFill="1" applyBorder="1" applyAlignment="1" applyProtection="1">
      <alignment horizontal="center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horizontal="left" vertical="top" wrapText="1"/>
      <protection/>
    </xf>
    <xf numFmtId="37" fontId="23" fillId="35" borderId="22" xfId="0" applyNumberFormat="1" applyFont="1" applyFill="1" applyBorder="1" applyAlignment="1">
      <alignment vertical="center"/>
    </xf>
    <xf numFmtId="0" fontId="24" fillId="33" borderId="2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37" fontId="26" fillId="35" borderId="22" xfId="0" applyNumberFormat="1" applyFont="1" applyFill="1" applyBorder="1" applyAlignment="1">
      <alignment vertical="center"/>
    </xf>
    <xf numFmtId="2" fontId="26" fillId="35" borderId="22" xfId="0" applyNumberFormat="1" applyFont="1" applyFill="1" applyBorder="1" applyAlignment="1">
      <alignment/>
    </xf>
    <xf numFmtId="37" fontId="26" fillId="35" borderId="22" xfId="0" applyNumberFormat="1" applyFont="1" applyFill="1" applyBorder="1" applyAlignment="1">
      <alignment/>
    </xf>
    <xf numFmtId="0" fontId="26" fillId="35" borderId="22" xfId="0" applyFont="1" applyFill="1" applyBorder="1" applyAlignment="1">
      <alignment/>
    </xf>
    <xf numFmtId="37" fontId="23" fillId="35" borderId="22" xfId="0" applyNumberFormat="1" applyFont="1" applyFill="1" applyBorder="1" applyAlignment="1">
      <alignment/>
    </xf>
    <xf numFmtId="37" fontId="23" fillId="35" borderId="23" xfId="0" applyNumberFormat="1" applyFont="1" applyFill="1" applyBorder="1" applyAlignment="1">
      <alignment vertical="center"/>
    </xf>
    <xf numFmtId="37" fontId="26" fillId="35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 applyProtection="1">
      <alignment horizontal="left" vertical="top" wrapText="1"/>
      <protection/>
    </xf>
    <xf numFmtId="0" fontId="22" fillId="33" borderId="24" xfId="0" applyFont="1" applyFill="1" applyBorder="1" applyAlignment="1" applyProtection="1">
      <alignment horizontal="left" vertical="top" wrapText="1"/>
      <protection/>
    </xf>
    <xf numFmtId="37" fontId="23" fillId="35" borderId="25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B05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28">
      <selection activeCell="U51" sqref="U5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0.71875" style="0" customWidth="1"/>
    <col min="4" max="6" width="0.85546875" style="0" customWidth="1"/>
    <col min="7" max="7" width="2.140625" style="0" customWidth="1"/>
    <col min="8" max="8" width="51.7109375" style="0" customWidth="1"/>
    <col min="9" max="15" width="13.421875" style="0" customWidth="1"/>
    <col min="16" max="17" width="0.13671875" style="0" customWidth="1"/>
    <col min="18" max="18" width="3.14062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8" t="s">
        <v>0</v>
      </c>
      <c r="I2" s="18"/>
      <c r="J2" s="18"/>
      <c r="K2" s="18"/>
      <c r="L2" s="18"/>
      <c r="M2" s="18"/>
      <c r="N2" s="18"/>
      <c r="O2" s="18"/>
      <c r="P2" s="18"/>
      <c r="Q2" s="18"/>
      <c r="R2" s="1"/>
    </row>
    <row r="3" spans="1:18" ht="12" customHeight="1">
      <c r="A3" s="1"/>
      <c r="B3" s="1"/>
      <c r="C3" s="1"/>
      <c r="D3" s="1"/>
      <c r="E3" s="1"/>
      <c r="F3" s="1"/>
      <c r="G3" s="1"/>
      <c r="H3" s="18" t="s">
        <v>59</v>
      </c>
      <c r="I3" s="18"/>
      <c r="J3" s="18"/>
      <c r="K3" s="18"/>
      <c r="L3" s="18"/>
      <c r="M3" s="18"/>
      <c r="N3" s="18"/>
      <c r="O3" s="18"/>
      <c r="P3" s="18"/>
      <c r="Q3" s="18"/>
      <c r="R3" s="1"/>
    </row>
    <row r="4" spans="1:18" ht="12" customHeight="1">
      <c r="A4" s="1"/>
      <c r="B4" s="1"/>
      <c r="C4" s="1"/>
      <c r="D4" s="1"/>
      <c r="E4" s="1"/>
      <c r="F4" s="1"/>
      <c r="G4" s="1"/>
      <c r="H4" s="18" t="s">
        <v>1</v>
      </c>
      <c r="I4" s="18"/>
      <c r="J4" s="18"/>
      <c r="K4" s="18"/>
      <c r="L4" s="18"/>
      <c r="M4" s="18"/>
      <c r="N4" s="18"/>
      <c r="O4" s="18"/>
      <c r="P4" s="18"/>
      <c r="Q4" s="18"/>
      <c r="R4" s="1"/>
    </row>
    <row r="5" spans="1:18" ht="12" customHeight="1">
      <c r="A5" s="1"/>
      <c r="B5" s="1"/>
      <c r="C5" s="1"/>
      <c r="D5" s="1"/>
      <c r="E5" s="1"/>
      <c r="F5" s="1"/>
      <c r="G5" s="1"/>
      <c r="H5" s="18" t="s">
        <v>2</v>
      </c>
      <c r="I5" s="18"/>
      <c r="J5" s="18"/>
      <c r="K5" s="18"/>
      <c r="L5" s="18"/>
      <c r="M5" s="18"/>
      <c r="N5" s="18"/>
      <c r="O5" s="18"/>
      <c r="P5" s="18"/>
      <c r="Q5" s="18"/>
      <c r="R5" s="1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9.5" customHeight="1">
      <c r="A7" s="1"/>
      <c r="B7" s="11" t="s">
        <v>3</v>
      </c>
      <c r="C7" s="11"/>
      <c r="D7" s="11"/>
      <c r="E7" s="11"/>
      <c r="F7" s="11"/>
      <c r="G7" s="11"/>
      <c r="H7" s="11"/>
      <c r="I7" s="12" t="s">
        <v>4</v>
      </c>
      <c r="J7" s="12"/>
      <c r="K7" s="12"/>
      <c r="L7" s="12"/>
      <c r="M7" s="13" t="s">
        <v>5</v>
      </c>
      <c r="N7" s="13"/>
      <c r="O7" s="13"/>
      <c r="P7" s="2"/>
      <c r="Q7" s="1"/>
      <c r="R7" s="1"/>
    </row>
    <row r="8" spans="1:18" ht="19.5" customHeight="1">
      <c r="A8" s="1"/>
      <c r="B8" s="14" t="s">
        <v>6</v>
      </c>
      <c r="C8" s="14"/>
      <c r="D8" s="14"/>
      <c r="E8" s="14"/>
      <c r="F8" s="14"/>
      <c r="G8" s="14"/>
      <c r="H8" s="14"/>
      <c r="I8" s="3"/>
      <c r="J8" s="15" t="s">
        <v>7</v>
      </c>
      <c r="K8" s="15"/>
      <c r="L8" s="15"/>
      <c r="M8" s="4" t="s">
        <v>3</v>
      </c>
      <c r="N8" s="4" t="s">
        <v>3</v>
      </c>
      <c r="O8" s="3"/>
      <c r="P8" s="5"/>
      <c r="Q8" s="1"/>
      <c r="R8" s="1"/>
    </row>
    <row r="9" spans="1:18" ht="39.75" customHeight="1">
      <c r="A9" s="1"/>
      <c r="B9" s="16" t="s">
        <v>3</v>
      </c>
      <c r="C9" s="16"/>
      <c r="D9" s="16"/>
      <c r="E9" s="16"/>
      <c r="F9" s="16"/>
      <c r="G9" s="16"/>
      <c r="H9" s="16"/>
      <c r="I9" s="6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8" t="s">
        <v>14</v>
      </c>
      <c r="P9" s="9"/>
      <c r="Q9" s="1"/>
      <c r="R9" s="1"/>
    </row>
    <row r="10" spans="1:18" ht="12" customHeight="1">
      <c r="A10" s="1"/>
      <c r="B10" s="19" t="s">
        <v>63</v>
      </c>
      <c r="C10" s="19"/>
      <c r="D10" s="19"/>
      <c r="E10" s="19"/>
      <c r="F10" s="19"/>
      <c r="G10" s="19"/>
      <c r="H10" s="19"/>
      <c r="I10" s="20">
        <f aca="true" t="shared" si="0" ref="I10:O10">+I11+I30+I38+I41+I55+I62</f>
        <v>274008740807</v>
      </c>
      <c r="J10" s="20">
        <f t="shared" si="0"/>
        <v>0</v>
      </c>
      <c r="K10" s="20">
        <f t="shared" si="0"/>
        <v>118326296114</v>
      </c>
      <c r="L10" s="20">
        <f t="shared" si="0"/>
        <v>155682444693</v>
      </c>
      <c r="M10" s="20">
        <f t="shared" si="0"/>
        <v>155682444693</v>
      </c>
      <c r="N10" s="20">
        <f t="shared" si="0"/>
        <v>0</v>
      </c>
      <c r="O10" s="20">
        <f t="shared" si="0"/>
        <v>155682444693</v>
      </c>
      <c r="P10" s="10"/>
      <c r="Q10" s="1"/>
      <c r="R10" s="1"/>
    </row>
    <row r="11" spans="1:18" ht="12" customHeight="1">
      <c r="A11" s="1"/>
      <c r="B11" s="21"/>
      <c r="C11" s="22"/>
      <c r="D11" s="23" t="s">
        <v>15</v>
      </c>
      <c r="E11" s="23"/>
      <c r="F11" s="23"/>
      <c r="G11" s="23"/>
      <c r="H11" s="23"/>
      <c r="I11" s="20">
        <f>+I12+I16+I24+I25+I29</f>
        <v>120733015152</v>
      </c>
      <c r="J11" s="20">
        <f aca="true" t="shared" si="1" ref="J11:O11">+J12+J16+J24+J25+J29</f>
        <v>3512075609</v>
      </c>
      <c r="K11" s="20">
        <f>+K12+K16+K24+K25+K29</f>
        <v>47843501207</v>
      </c>
      <c r="L11" s="20">
        <f>+L12+L16+L24+L25+L29</f>
        <v>76401589554</v>
      </c>
      <c r="M11" s="20">
        <f t="shared" si="1"/>
        <v>76401589554</v>
      </c>
      <c r="N11" s="20">
        <f t="shared" si="1"/>
        <v>0</v>
      </c>
      <c r="O11" s="20">
        <f t="shared" si="1"/>
        <v>76401589554</v>
      </c>
      <c r="P11" s="10"/>
      <c r="Q11" s="1"/>
      <c r="R11" s="1"/>
    </row>
    <row r="12" spans="1:18" ht="12" customHeight="1">
      <c r="A12" s="1"/>
      <c r="B12" s="21"/>
      <c r="C12" s="22"/>
      <c r="D12" s="22"/>
      <c r="E12" s="23" t="s">
        <v>16</v>
      </c>
      <c r="F12" s="23"/>
      <c r="G12" s="23"/>
      <c r="H12" s="23"/>
      <c r="I12" s="20">
        <f>+I13+I14+I15</f>
        <v>9602660682</v>
      </c>
      <c r="J12" s="20">
        <f aca="true" t="shared" si="2" ref="J12:O12">+J13+J14+J15</f>
        <v>0</v>
      </c>
      <c r="K12" s="20">
        <f t="shared" si="2"/>
        <v>7296729774</v>
      </c>
      <c r="L12" s="20">
        <f>+L13+L14+L15</f>
        <v>2305930908</v>
      </c>
      <c r="M12" s="20">
        <f t="shared" si="2"/>
        <v>2305930908</v>
      </c>
      <c r="N12" s="20">
        <f t="shared" si="2"/>
        <v>0</v>
      </c>
      <c r="O12" s="20">
        <f t="shared" si="2"/>
        <v>2305930908</v>
      </c>
      <c r="P12" s="10"/>
      <c r="Q12" s="1"/>
      <c r="R12" s="1"/>
    </row>
    <row r="13" spans="1:18" ht="12" customHeight="1">
      <c r="A13" s="1"/>
      <c r="B13" s="21"/>
      <c r="C13" s="22"/>
      <c r="D13" s="22"/>
      <c r="E13" s="22"/>
      <c r="F13" s="24" t="s">
        <v>17</v>
      </c>
      <c r="G13" s="24"/>
      <c r="H13" s="24"/>
      <c r="I13" s="25">
        <v>3807672630</v>
      </c>
      <c r="J13" s="26"/>
      <c r="K13" s="27">
        <v>2893318755</v>
      </c>
      <c r="L13" s="25">
        <f>I13+J13-K13</f>
        <v>914353875</v>
      </c>
      <c r="M13" s="25">
        <v>914353875</v>
      </c>
      <c r="N13" s="28"/>
      <c r="O13" s="25">
        <f>+M13+N13</f>
        <v>914353875</v>
      </c>
      <c r="P13" s="10"/>
      <c r="Q13" s="1"/>
      <c r="R13" s="1"/>
    </row>
    <row r="14" spans="1:18" ht="12" customHeight="1">
      <c r="A14" s="1"/>
      <c r="B14" s="21"/>
      <c r="C14" s="22"/>
      <c r="D14" s="22"/>
      <c r="E14" s="22"/>
      <c r="F14" s="24" t="s">
        <v>18</v>
      </c>
      <c r="G14" s="24"/>
      <c r="H14" s="24"/>
      <c r="I14" s="25">
        <v>1088828226</v>
      </c>
      <c r="J14" s="26"/>
      <c r="K14" s="27">
        <v>827362915</v>
      </c>
      <c r="L14" s="25">
        <f>+I14+J14-K14</f>
        <v>261465311</v>
      </c>
      <c r="M14" s="25">
        <v>261465311</v>
      </c>
      <c r="N14" s="25"/>
      <c r="O14" s="25">
        <f>+M14+N14</f>
        <v>261465311</v>
      </c>
      <c r="P14" s="10"/>
      <c r="Q14" s="1"/>
      <c r="R14" s="1"/>
    </row>
    <row r="15" spans="1:18" ht="12" customHeight="1">
      <c r="A15" s="1"/>
      <c r="B15" s="21"/>
      <c r="C15" s="22"/>
      <c r="D15" s="22"/>
      <c r="E15" s="22"/>
      <c r="F15" s="24" t="s">
        <v>19</v>
      </c>
      <c r="G15" s="24"/>
      <c r="H15" s="24"/>
      <c r="I15" s="25">
        <v>4706159826</v>
      </c>
      <c r="J15" s="26"/>
      <c r="K15" s="27">
        <v>3576048104</v>
      </c>
      <c r="L15" s="25">
        <f>+I15+J15-K15</f>
        <v>1130111722</v>
      </c>
      <c r="M15" s="25">
        <v>1130111722</v>
      </c>
      <c r="N15" s="25"/>
      <c r="O15" s="25">
        <f>+M15+N15</f>
        <v>1130111722</v>
      </c>
      <c r="P15" s="10"/>
      <c r="Q15" s="1"/>
      <c r="R15" s="1"/>
    </row>
    <row r="16" spans="1:18" ht="12" customHeight="1">
      <c r="A16" s="1"/>
      <c r="B16" s="21"/>
      <c r="C16" s="22"/>
      <c r="D16" s="22"/>
      <c r="E16" s="23" t="s">
        <v>20</v>
      </c>
      <c r="F16" s="23"/>
      <c r="G16" s="23"/>
      <c r="H16" s="23"/>
      <c r="I16" s="20">
        <f>+I17+I18+I19+I20+I21+I22+I23</f>
        <v>53287557711</v>
      </c>
      <c r="J16" s="20">
        <f aca="true" t="shared" si="3" ref="J16:O16">+J17+J18+J19+J20+J21+J22+J23</f>
        <v>0</v>
      </c>
      <c r="K16" s="20">
        <f t="shared" si="3"/>
        <v>40491372321</v>
      </c>
      <c r="L16" s="20">
        <f t="shared" si="3"/>
        <v>12796185390</v>
      </c>
      <c r="M16" s="20">
        <f t="shared" si="3"/>
        <v>12796185390</v>
      </c>
      <c r="N16" s="20">
        <f t="shared" si="3"/>
        <v>0</v>
      </c>
      <c r="O16" s="20">
        <f t="shared" si="3"/>
        <v>12796185390</v>
      </c>
      <c r="P16" s="10"/>
      <c r="Q16" s="1"/>
      <c r="R16" s="1"/>
    </row>
    <row r="17" spans="1:18" ht="12" customHeight="1">
      <c r="A17" s="1"/>
      <c r="B17" s="21"/>
      <c r="C17" s="22"/>
      <c r="D17" s="22"/>
      <c r="E17" s="22"/>
      <c r="F17" s="24" t="s">
        <v>21</v>
      </c>
      <c r="G17" s="24"/>
      <c r="H17" s="24"/>
      <c r="I17" s="25">
        <v>51495916563</v>
      </c>
      <c r="J17" s="25"/>
      <c r="K17" s="27">
        <v>39129966171</v>
      </c>
      <c r="L17" s="25">
        <f>+I17+J17-K17</f>
        <v>12365950392</v>
      </c>
      <c r="M17" s="25">
        <v>12365950392</v>
      </c>
      <c r="N17" s="25"/>
      <c r="O17" s="25">
        <f>+M17+N17</f>
        <v>12365950392</v>
      </c>
      <c r="P17" s="10"/>
      <c r="Q17" s="1"/>
      <c r="R17" s="1"/>
    </row>
    <row r="18" spans="1:18" ht="12" customHeight="1">
      <c r="A18" s="1"/>
      <c r="B18" s="21"/>
      <c r="C18" s="22"/>
      <c r="D18" s="22"/>
      <c r="E18" s="22"/>
      <c r="F18" s="24" t="s">
        <v>22</v>
      </c>
      <c r="G18" s="24"/>
      <c r="H18" s="24"/>
      <c r="I18" s="28"/>
      <c r="J18" s="28"/>
      <c r="K18" s="28"/>
      <c r="L18" s="28"/>
      <c r="M18" s="28"/>
      <c r="N18" s="28"/>
      <c r="O18" s="28"/>
      <c r="P18" s="10"/>
      <c r="Q18" s="1"/>
      <c r="R18" s="1"/>
    </row>
    <row r="19" spans="1:18" ht="12" customHeight="1">
      <c r="A19" s="1"/>
      <c r="B19" s="21"/>
      <c r="C19" s="22"/>
      <c r="D19" s="22"/>
      <c r="E19" s="22"/>
      <c r="F19" s="24" t="s">
        <v>23</v>
      </c>
      <c r="G19" s="24"/>
      <c r="H19" s="24"/>
      <c r="I19" s="25"/>
      <c r="J19" s="25"/>
      <c r="K19" s="25"/>
      <c r="L19" s="25"/>
      <c r="M19" s="25"/>
      <c r="N19" s="25"/>
      <c r="O19" s="25"/>
      <c r="P19" s="10"/>
      <c r="Q19" s="1"/>
      <c r="R19" s="1"/>
    </row>
    <row r="20" spans="1:18" ht="12" customHeight="1">
      <c r="A20" s="1"/>
      <c r="B20" s="21"/>
      <c r="C20" s="22"/>
      <c r="D20" s="22"/>
      <c r="E20" s="22"/>
      <c r="F20" s="24" t="s">
        <v>24</v>
      </c>
      <c r="G20" s="24"/>
      <c r="H20" s="24"/>
      <c r="I20" s="25"/>
      <c r="J20" s="25"/>
      <c r="K20" s="25"/>
      <c r="L20" s="25"/>
      <c r="M20" s="25"/>
      <c r="N20" s="25"/>
      <c r="O20" s="25"/>
      <c r="P20" s="10"/>
      <c r="Q20" s="1"/>
      <c r="R20" s="1"/>
    </row>
    <row r="21" spans="1:18" ht="12" customHeight="1">
      <c r="A21" s="1"/>
      <c r="B21" s="21"/>
      <c r="C21" s="22"/>
      <c r="D21" s="22"/>
      <c r="E21" s="22"/>
      <c r="F21" s="24" t="s">
        <v>25</v>
      </c>
      <c r="G21" s="24"/>
      <c r="H21" s="24"/>
      <c r="I21" s="25"/>
      <c r="J21" s="25"/>
      <c r="K21" s="25"/>
      <c r="L21" s="25"/>
      <c r="M21" s="25"/>
      <c r="N21" s="25"/>
      <c r="O21" s="25"/>
      <c r="P21" s="10"/>
      <c r="Q21" s="1"/>
      <c r="R21" s="1"/>
    </row>
    <row r="22" spans="1:18" ht="12" customHeight="1">
      <c r="A22" s="1"/>
      <c r="B22" s="21"/>
      <c r="C22" s="22"/>
      <c r="D22" s="22"/>
      <c r="E22" s="22"/>
      <c r="F22" s="24" t="s">
        <v>26</v>
      </c>
      <c r="G22" s="24"/>
      <c r="H22" s="24"/>
      <c r="I22" s="25"/>
      <c r="J22" s="25"/>
      <c r="K22" s="25"/>
      <c r="L22" s="25"/>
      <c r="M22" s="25"/>
      <c r="N22" s="25"/>
      <c r="O22" s="25"/>
      <c r="P22" s="10"/>
      <c r="Q22" s="1"/>
      <c r="R22" s="1"/>
    </row>
    <row r="23" spans="1:18" ht="12" customHeight="1">
      <c r="A23" s="1"/>
      <c r="B23" s="21"/>
      <c r="C23" s="22"/>
      <c r="D23" s="22"/>
      <c r="E23" s="22"/>
      <c r="F23" s="24" t="s">
        <v>19</v>
      </c>
      <c r="G23" s="24"/>
      <c r="H23" s="24"/>
      <c r="I23" s="25">
        <v>1791641148</v>
      </c>
      <c r="J23" s="25">
        <v>0</v>
      </c>
      <c r="K23" s="27">
        <v>1361406150</v>
      </c>
      <c r="L23" s="25">
        <f>+I23+J23-K23</f>
        <v>430234998</v>
      </c>
      <c r="M23" s="25">
        <v>430234998</v>
      </c>
      <c r="N23" s="25"/>
      <c r="O23" s="25">
        <f>+M23+N23</f>
        <v>430234998</v>
      </c>
      <c r="P23" s="10"/>
      <c r="Q23" s="1"/>
      <c r="R23" s="1"/>
    </row>
    <row r="24" spans="1:18" ht="12" customHeight="1">
      <c r="A24" s="1"/>
      <c r="B24" s="21"/>
      <c r="C24" s="22"/>
      <c r="D24" s="22"/>
      <c r="E24" s="23" t="s">
        <v>27</v>
      </c>
      <c r="F24" s="23"/>
      <c r="G24" s="23"/>
      <c r="H24" s="23"/>
      <c r="I24" s="25"/>
      <c r="J24" s="25"/>
      <c r="K24" s="25"/>
      <c r="L24" s="25"/>
      <c r="M24" s="25"/>
      <c r="N24" s="25"/>
      <c r="O24" s="25"/>
      <c r="P24" s="10"/>
      <c r="Q24" s="1"/>
      <c r="R24" s="1"/>
    </row>
    <row r="25" spans="1:18" ht="12" customHeight="1">
      <c r="A25" s="1"/>
      <c r="B25" s="21"/>
      <c r="C25" s="22"/>
      <c r="D25" s="22"/>
      <c r="E25" s="23" t="s">
        <v>28</v>
      </c>
      <c r="F25" s="23"/>
      <c r="G25" s="23"/>
      <c r="H25" s="23"/>
      <c r="I25" s="20">
        <f>+I26+I27</f>
        <v>57842796759</v>
      </c>
      <c r="J25" s="20">
        <f aca="true" t="shared" si="4" ref="J25:O25">+J26+J27</f>
        <v>3512075609</v>
      </c>
      <c r="K25" s="20">
        <f t="shared" si="4"/>
        <v>55399112</v>
      </c>
      <c r="L25" s="20">
        <f t="shared" si="4"/>
        <v>61299473256</v>
      </c>
      <c r="M25" s="20">
        <f t="shared" si="4"/>
        <v>61299473256</v>
      </c>
      <c r="N25" s="20">
        <f t="shared" si="4"/>
        <v>0</v>
      </c>
      <c r="O25" s="20">
        <f t="shared" si="4"/>
        <v>61299473256</v>
      </c>
      <c r="P25" s="10"/>
      <c r="Q25" s="1"/>
      <c r="R25" s="1"/>
    </row>
    <row r="26" spans="1:18" ht="12" customHeight="1">
      <c r="A26" s="1"/>
      <c r="B26" s="21"/>
      <c r="C26" s="22"/>
      <c r="D26" s="22"/>
      <c r="E26" s="22"/>
      <c r="F26" s="24" t="s">
        <v>29</v>
      </c>
      <c r="G26" s="24"/>
      <c r="H26" s="24"/>
      <c r="I26" s="25">
        <v>18979963832</v>
      </c>
      <c r="J26" s="25">
        <v>1821687693</v>
      </c>
      <c r="K26" s="27">
        <v>31860860</v>
      </c>
      <c r="L26" s="25">
        <f>+I26+J26-K26</f>
        <v>20769790665</v>
      </c>
      <c r="M26" s="25">
        <v>20769790665</v>
      </c>
      <c r="N26" s="25"/>
      <c r="O26" s="25">
        <f>+M26+N26</f>
        <v>20769790665</v>
      </c>
      <c r="P26" s="10"/>
      <c r="Q26" s="1"/>
      <c r="R26" s="1"/>
    </row>
    <row r="27" spans="1:18" ht="12" customHeight="1">
      <c r="A27" s="1"/>
      <c r="B27" s="21"/>
      <c r="C27" s="22"/>
      <c r="D27" s="22"/>
      <c r="E27" s="22"/>
      <c r="F27" s="24" t="s">
        <v>30</v>
      </c>
      <c r="G27" s="24"/>
      <c r="H27" s="24"/>
      <c r="I27" s="25">
        <v>38862832927</v>
      </c>
      <c r="J27" s="25">
        <v>1690387916</v>
      </c>
      <c r="K27" s="27">
        <v>23538252</v>
      </c>
      <c r="L27" s="25">
        <f>+I27+J27-K27</f>
        <v>40529682591</v>
      </c>
      <c r="M27" s="25">
        <v>40529682591</v>
      </c>
      <c r="N27" s="25"/>
      <c r="O27" s="25">
        <f>+M27+N27</f>
        <v>40529682591</v>
      </c>
      <c r="P27" s="10"/>
      <c r="Q27" s="1"/>
      <c r="R27" s="1"/>
    </row>
    <row r="28" spans="1:18" ht="12" customHeight="1">
      <c r="A28" s="1"/>
      <c r="B28" s="21"/>
      <c r="C28" s="22"/>
      <c r="D28" s="22"/>
      <c r="E28" s="23" t="s">
        <v>31</v>
      </c>
      <c r="F28" s="23"/>
      <c r="G28" s="23"/>
      <c r="H28" s="23"/>
      <c r="I28" s="25"/>
      <c r="J28" s="25"/>
      <c r="K28" s="25"/>
      <c r="L28" s="25"/>
      <c r="M28" s="25"/>
      <c r="N28" s="25"/>
      <c r="O28" s="25"/>
      <c r="P28" s="10"/>
      <c r="Q28" s="1"/>
      <c r="R28" s="1"/>
    </row>
    <row r="29" spans="1:18" ht="12" customHeight="1">
      <c r="A29" s="1"/>
      <c r="B29" s="21"/>
      <c r="C29" s="22"/>
      <c r="D29" s="22"/>
      <c r="E29" s="23" t="s">
        <v>32</v>
      </c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10"/>
      <c r="Q29" s="1"/>
      <c r="R29" s="1"/>
    </row>
    <row r="30" spans="1:18" ht="12" customHeight="1">
      <c r="A30" s="1"/>
      <c r="B30" s="21"/>
      <c r="C30" s="22"/>
      <c r="D30" s="23" t="s">
        <v>33</v>
      </c>
      <c r="E30" s="23"/>
      <c r="F30" s="23"/>
      <c r="G30" s="23"/>
      <c r="H30" s="23"/>
      <c r="I30" s="29">
        <f>SUM(I31:I37)</f>
        <v>16748149326</v>
      </c>
      <c r="J30" s="29">
        <f aca="true" t="shared" si="5" ref="J30:O30">SUM(J31:J37)</f>
        <v>190000000</v>
      </c>
      <c r="K30" s="29">
        <f t="shared" si="5"/>
        <v>3630439397</v>
      </c>
      <c r="L30" s="29">
        <f t="shared" si="5"/>
        <v>13307709929</v>
      </c>
      <c r="M30" s="29">
        <f t="shared" si="5"/>
        <v>13307709929</v>
      </c>
      <c r="N30" s="29">
        <f t="shared" si="5"/>
        <v>0</v>
      </c>
      <c r="O30" s="29">
        <f t="shared" si="5"/>
        <v>13307709929</v>
      </c>
      <c r="P30" s="10"/>
      <c r="Q30" s="1"/>
      <c r="R30" s="1"/>
    </row>
    <row r="31" spans="1:18" ht="12" customHeight="1">
      <c r="A31" s="1"/>
      <c r="B31" s="21"/>
      <c r="C31" s="22"/>
      <c r="D31" s="22"/>
      <c r="E31" s="24" t="s">
        <v>34</v>
      </c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10"/>
      <c r="Q31" s="1"/>
      <c r="R31" s="1"/>
    </row>
    <row r="32" spans="1:18" ht="12" customHeight="1">
      <c r="A32" s="1"/>
      <c r="B32" s="21"/>
      <c r="C32" s="22"/>
      <c r="D32" s="22"/>
      <c r="E32" s="24" t="s">
        <v>35</v>
      </c>
      <c r="F32" s="24"/>
      <c r="G32" s="24"/>
      <c r="H32" s="24"/>
      <c r="I32" s="28"/>
      <c r="J32" s="28"/>
      <c r="K32" s="28"/>
      <c r="L32" s="28"/>
      <c r="M32" s="28"/>
      <c r="N32" s="28"/>
      <c r="O32" s="28"/>
      <c r="P32" s="10"/>
      <c r="Q32" s="1"/>
      <c r="R32" s="1"/>
    </row>
    <row r="33" spans="1:18" ht="12" customHeight="1">
      <c r="A33" s="1"/>
      <c r="B33" s="21"/>
      <c r="C33" s="22"/>
      <c r="D33" s="22"/>
      <c r="E33" s="24" t="s">
        <v>36</v>
      </c>
      <c r="F33" s="24"/>
      <c r="G33" s="24"/>
      <c r="H33" s="24"/>
      <c r="I33" s="25">
        <v>16748149326</v>
      </c>
      <c r="J33" s="25">
        <v>190000000</v>
      </c>
      <c r="K33" s="27">
        <v>3630439397</v>
      </c>
      <c r="L33" s="25">
        <f>+I33+J33-K33</f>
        <v>13307709929</v>
      </c>
      <c r="M33" s="25">
        <v>13307709929</v>
      </c>
      <c r="N33" s="25"/>
      <c r="O33" s="25">
        <f>+M33+N33</f>
        <v>13307709929</v>
      </c>
      <c r="P33" s="10"/>
      <c r="Q33" s="1"/>
      <c r="R33" s="1"/>
    </row>
    <row r="34" spans="1:18" ht="12" customHeight="1">
      <c r="A34" s="1"/>
      <c r="B34" s="21"/>
      <c r="C34" s="22"/>
      <c r="D34" s="22"/>
      <c r="E34" s="24" t="s">
        <v>37</v>
      </c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10"/>
      <c r="Q34" s="1"/>
      <c r="R34" s="1"/>
    </row>
    <row r="35" spans="1:18" ht="12" customHeight="1">
      <c r="A35" s="1"/>
      <c r="B35" s="21"/>
      <c r="C35" s="22"/>
      <c r="D35" s="22"/>
      <c r="E35" s="24" t="s">
        <v>38</v>
      </c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10"/>
      <c r="Q35" s="1"/>
      <c r="R35" s="1"/>
    </row>
    <row r="36" spans="1:18" ht="12" customHeight="1">
      <c r="A36" s="1"/>
      <c r="B36" s="21"/>
      <c r="C36" s="22"/>
      <c r="D36" s="22"/>
      <c r="E36" s="24" t="s">
        <v>31</v>
      </c>
      <c r="F36" s="24"/>
      <c r="G36" s="24"/>
      <c r="H36" s="24"/>
      <c r="I36" s="28"/>
      <c r="J36" s="28"/>
      <c r="K36" s="28"/>
      <c r="L36" s="28"/>
      <c r="M36" s="28"/>
      <c r="N36" s="28"/>
      <c r="O36" s="28"/>
      <c r="P36" s="10"/>
      <c r="Q36" s="1"/>
      <c r="R36" s="1"/>
    </row>
    <row r="37" spans="1:18" ht="12" customHeight="1">
      <c r="A37" s="1"/>
      <c r="B37" s="21"/>
      <c r="C37" s="22"/>
      <c r="D37" s="22"/>
      <c r="E37" s="24" t="s">
        <v>32</v>
      </c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10"/>
      <c r="Q37" s="1"/>
      <c r="R37" s="1"/>
    </row>
    <row r="38" spans="1:18" ht="12" customHeight="1">
      <c r="A38" s="1"/>
      <c r="B38" s="21"/>
      <c r="C38" s="22"/>
      <c r="D38" s="23" t="s">
        <v>39</v>
      </c>
      <c r="E38" s="23"/>
      <c r="F38" s="23"/>
      <c r="G38" s="23"/>
      <c r="H38" s="23"/>
      <c r="I38" s="28"/>
      <c r="J38" s="28"/>
      <c r="K38" s="28"/>
      <c r="L38" s="28"/>
      <c r="M38" s="28"/>
      <c r="N38" s="28"/>
      <c r="O38" s="28"/>
      <c r="P38" s="10"/>
      <c r="Q38" s="1"/>
      <c r="R38" s="1"/>
    </row>
    <row r="39" spans="1:18" ht="12" customHeight="1">
      <c r="A39" s="1"/>
      <c r="B39" s="21"/>
      <c r="C39" s="22"/>
      <c r="D39" s="22"/>
      <c r="E39" s="24" t="s">
        <v>40</v>
      </c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10"/>
      <c r="Q39" s="1"/>
      <c r="R39" s="1"/>
    </row>
    <row r="40" spans="1:18" ht="12" customHeight="1">
      <c r="A40" s="1"/>
      <c r="B40" s="21"/>
      <c r="C40" s="22"/>
      <c r="D40" s="22"/>
      <c r="E40" s="24" t="s">
        <v>41</v>
      </c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10"/>
      <c r="Q40" s="1"/>
      <c r="R40" s="1"/>
    </row>
    <row r="41" spans="1:18" ht="12" customHeight="1">
      <c r="A41" s="1"/>
      <c r="B41" s="21"/>
      <c r="C41" s="22"/>
      <c r="D41" s="23" t="s">
        <v>42</v>
      </c>
      <c r="E41" s="23"/>
      <c r="F41" s="23"/>
      <c r="G41" s="23"/>
      <c r="H41" s="23"/>
      <c r="I41" s="20">
        <f>+I42-I54</f>
        <v>7957764104</v>
      </c>
      <c r="J41" s="20">
        <f aca="true" t="shared" si="6" ref="J41:O41">+J42-J54</f>
        <v>75765524</v>
      </c>
      <c r="K41" s="20">
        <f t="shared" si="6"/>
        <v>2738092838</v>
      </c>
      <c r="L41" s="20">
        <f t="shared" si="6"/>
        <v>5295436790</v>
      </c>
      <c r="M41" s="20">
        <f t="shared" si="6"/>
        <v>5295436790</v>
      </c>
      <c r="N41" s="20">
        <f t="shared" si="6"/>
        <v>0</v>
      </c>
      <c r="O41" s="20">
        <f t="shared" si="6"/>
        <v>5295436790</v>
      </c>
      <c r="P41" s="10"/>
      <c r="Q41" s="1"/>
      <c r="R41" s="1"/>
    </row>
    <row r="42" spans="1:18" ht="12" customHeight="1">
      <c r="A42" s="1"/>
      <c r="B42" s="21"/>
      <c r="C42" s="22"/>
      <c r="D42" s="22"/>
      <c r="E42" s="24" t="s">
        <v>43</v>
      </c>
      <c r="F42" s="24"/>
      <c r="G42" s="24"/>
      <c r="H42" s="24"/>
      <c r="I42" s="25">
        <f>+I43+I48+I53</f>
        <v>7957764104</v>
      </c>
      <c r="J42" s="25">
        <f aca="true" t="shared" si="7" ref="J42:O42">+J43+J48+J53</f>
        <v>75765524</v>
      </c>
      <c r="K42" s="25">
        <f t="shared" si="7"/>
        <v>2738092838</v>
      </c>
      <c r="L42" s="25">
        <f t="shared" si="7"/>
        <v>5295436790</v>
      </c>
      <c r="M42" s="25">
        <f t="shared" si="7"/>
        <v>5295436790</v>
      </c>
      <c r="N42" s="25">
        <f t="shared" si="7"/>
        <v>0</v>
      </c>
      <c r="O42" s="25">
        <f t="shared" si="7"/>
        <v>5295436790</v>
      </c>
      <c r="P42" s="10"/>
      <c r="Q42" s="1"/>
      <c r="R42" s="1"/>
    </row>
    <row r="43" spans="1:18" ht="12" customHeight="1">
      <c r="A43" s="1"/>
      <c r="B43" s="21"/>
      <c r="C43" s="22"/>
      <c r="D43" s="22"/>
      <c r="E43" s="22"/>
      <c r="F43" s="24" t="s">
        <v>44</v>
      </c>
      <c r="G43" s="24"/>
      <c r="H43" s="24"/>
      <c r="I43" s="25">
        <f>+I44+I45+I46+I47</f>
        <v>6719935085</v>
      </c>
      <c r="J43" s="25">
        <f aca="true" t="shared" si="8" ref="J43:O43">+J44+J45+J46+J47</f>
        <v>0</v>
      </c>
      <c r="K43" s="25">
        <f t="shared" si="8"/>
        <v>2738092838</v>
      </c>
      <c r="L43" s="25">
        <f t="shared" si="8"/>
        <v>3981842247</v>
      </c>
      <c r="M43" s="25">
        <f t="shared" si="8"/>
        <v>3981842247</v>
      </c>
      <c r="N43" s="25">
        <f t="shared" si="8"/>
        <v>0</v>
      </c>
      <c r="O43" s="25">
        <f t="shared" si="8"/>
        <v>3981842247</v>
      </c>
      <c r="P43" s="10"/>
      <c r="Q43" s="1"/>
      <c r="R43" s="1"/>
    </row>
    <row r="44" spans="1:18" ht="12" customHeight="1">
      <c r="A44" s="1"/>
      <c r="B44" s="21"/>
      <c r="C44" s="22"/>
      <c r="D44" s="22"/>
      <c r="E44" s="22"/>
      <c r="F44" s="22"/>
      <c r="G44" s="24" t="s">
        <v>45</v>
      </c>
      <c r="H44" s="24"/>
      <c r="I44" s="25"/>
      <c r="J44" s="25"/>
      <c r="K44" s="25"/>
      <c r="L44" s="25"/>
      <c r="M44" s="25"/>
      <c r="N44" s="25"/>
      <c r="O44" s="25"/>
      <c r="P44" s="10"/>
      <c r="Q44" s="1"/>
      <c r="R44" s="1"/>
    </row>
    <row r="45" spans="1:18" ht="12" customHeight="1">
      <c r="A45" s="1"/>
      <c r="B45" s="21"/>
      <c r="C45" s="22"/>
      <c r="D45" s="22"/>
      <c r="E45" s="22"/>
      <c r="F45" s="22"/>
      <c r="G45" s="24" t="s">
        <v>46</v>
      </c>
      <c r="H45" s="24"/>
      <c r="I45" s="25"/>
      <c r="J45" s="25"/>
      <c r="K45" s="25"/>
      <c r="L45" s="25"/>
      <c r="M45" s="25"/>
      <c r="N45" s="25"/>
      <c r="O45" s="25"/>
      <c r="P45" s="10"/>
      <c r="Q45" s="1"/>
      <c r="R45" s="1"/>
    </row>
    <row r="46" spans="1:18" ht="12" customHeight="1">
      <c r="A46" s="1"/>
      <c r="B46" s="21"/>
      <c r="C46" s="22"/>
      <c r="D46" s="22"/>
      <c r="E46" s="22"/>
      <c r="F46" s="22"/>
      <c r="G46" s="24" t="s">
        <v>47</v>
      </c>
      <c r="H46" s="24"/>
      <c r="I46" s="25">
        <v>6520007758</v>
      </c>
      <c r="J46" s="25"/>
      <c r="K46" s="27">
        <v>2540854284</v>
      </c>
      <c r="L46" s="25">
        <f>+I46+J46-K46</f>
        <v>3979153474</v>
      </c>
      <c r="M46" s="25">
        <v>3979153474</v>
      </c>
      <c r="N46" s="25"/>
      <c r="O46" s="25">
        <f>+M46+N46</f>
        <v>3979153474</v>
      </c>
      <c r="P46" s="10"/>
      <c r="Q46" s="1"/>
      <c r="R46" s="1"/>
    </row>
    <row r="47" spans="1:18" ht="12" customHeight="1">
      <c r="A47" s="1"/>
      <c r="B47" s="21"/>
      <c r="C47" s="22"/>
      <c r="D47" s="22"/>
      <c r="E47" s="22"/>
      <c r="F47" s="22"/>
      <c r="G47" s="24" t="s">
        <v>19</v>
      </c>
      <c r="H47" s="24"/>
      <c r="I47" s="25">
        <v>199927327</v>
      </c>
      <c r="J47" s="25"/>
      <c r="K47" s="27">
        <v>197238554</v>
      </c>
      <c r="L47" s="25">
        <f>+I47+J47-K47</f>
        <v>2688773</v>
      </c>
      <c r="M47" s="25">
        <v>2688773</v>
      </c>
      <c r="N47" s="25"/>
      <c r="O47" s="25">
        <f>+M47+N47</f>
        <v>2688773</v>
      </c>
      <c r="P47" s="10"/>
      <c r="Q47" s="1"/>
      <c r="R47" s="1"/>
    </row>
    <row r="48" spans="1:18" ht="12" customHeight="1">
      <c r="A48" s="1"/>
      <c r="B48" s="21"/>
      <c r="C48" s="22"/>
      <c r="D48" s="22"/>
      <c r="E48" s="22"/>
      <c r="F48" s="24" t="s">
        <v>48</v>
      </c>
      <c r="G48" s="24"/>
      <c r="H48" s="24"/>
      <c r="I48" s="25">
        <f>+I49+I50+I51+I52</f>
        <v>1237829019</v>
      </c>
      <c r="J48" s="25">
        <f aca="true" t="shared" si="9" ref="J48:O48">+J49+J50+J51+J52</f>
        <v>75765524</v>
      </c>
      <c r="K48" s="25">
        <f t="shared" si="9"/>
        <v>0</v>
      </c>
      <c r="L48" s="25">
        <f t="shared" si="9"/>
        <v>1313594543</v>
      </c>
      <c r="M48" s="25">
        <f>+M49+M50+M51+M52</f>
        <v>1313594543</v>
      </c>
      <c r="N48" s="25">
        <f t="shared" si="9"/>
        <v>0</v>
      </c>
      <c r="O48" s="25">
        <f t="shared" si="9"/>
        <v>1313594543</v>
      </c>
      <c r="P48" s="10"/>
      <c r="Q48" s="1"/>
      <c r="R48" s="1"/>
    </row>
    <row r="49" spans="1:18" ht="12" customHeight="1">
      <c r="A49" s="1"/>
      <c r="B49" s="21"/>
      <c r="C49" s="22"/>
      <c r="D49" s="22"/>
      <c r="E49" s="22"/>
      <c r="F49" s="22"/>
      <c r="G49" s="24" t="s">
        <v>45</v>
      </c>
      <c r="H49" s="24"/>
      <c r="I49" s="25"/>
      <c r="J49" s="25"/>
      <c r="K49" s="25"/>
      <c r="L49" s="25"/>
      <c r="M49" s="25"/>
      <c r="N49" s="25"/>
      <c r="O49" s="25"/>
      <c r="P49" s="10"/>
      <c r="Q49" s="1"/>
      <c r="R49" s="1"/>
    </row>
    <row r="50" spans="1:18" ht="12" customHeight="1">
      <c r="A50" s="1"/>
      <c r="B50" s="21"/>
      <c r="C50" s="22"/>
      <c r="D50" s="22"/>
      <c r="E50" s="22"/>
      <c r="F50" s="22"/>
      <c r="G50" s="24" t="s">
        <v>47</v>
      </c>
      <c r="H50" s="24"/>
      <c r="I50" s="25">
        <v>1138743263</v>
      </c>
      <c r="J50" s="25">
        <v>52293429</v>
      </c>
      <c r="K50" s="27"/>
      <c r="L50" s="25">
        <f>+I50+J50-K50</f>
        <v>1191036692</v>
      </c>
      <c r="M50" s="25">
        <v>1191036692</v>
      </c>
      <c r="N50" s="25"/>
      <c r="O50" s="25">
        <f>+M50+N50</f>
        <v>1191036692</v>
      </c>
      <c r="P50" s="10"/>
      <c r="Q50" s="1"/>
      <c r="R50" s="1"/>
    </row>
    <row r="51" spans="1:18" ht="12" customHeight="1">
      <c r="A51" s="1"/>
      <c r="B51" s="21"/>
      <c r="C51" s="22"/>
      <c r="D51" s="22"/>
      <c r="E51" s="22"/>
      <c r="F51" s="22"/>
      <c r="G51" s="24" t="s">
        <v>49</v>
      </c>
      <c r="H51" s="24"/>
      <c r="I51" s="25"/>
      <c r="J51" s="25"/>
      <c r="K51" s="25"/>
      <c r="L51" s="25"/>
      <c r="M51" s="25"/>
      <c r="N51" s="25"/>
      <c r="O51" s="25"/>
      <c r="P51" s="10"/>
      <c r="Q51" s="1"/>
      <c r="R51" s="1"/>
    </row>
    <row r="52" spans="1:18" ht="12" customHeight="1">
      <c r="A52" s="1"/>
      <c r="B52" s="21"/>
      <c r="C52" s="22"/>
      <c r="D52" s="22"/>
      <c r="E52" s="22"/>
      <c r="F52" s="22"/>
      <c r="G52" s="24" t="s">
        <v>19</v>
      </c>
      <c r="H52" s="24"/>
      <c r="I52" s="25">
        <v>99085756</v>
      </c>
      <c r="J52" s="25">
        <v>23472095</v>
      </c>
      <c r="K52" s="25"/>
      <c r="L52" s="25">
        <f>+I52+J52-K52</f>
        <v>122557851</v>
      </c>
      <c r="M52" s="25">
        <v>122557851</v>
      </c>
      <c r="N52" s="25"/>
      <c r="O52" s="25">
        <f>+M52+N52</f>
        <v>122557851</v>
      </c>
      <c r="P52" s="10"/>
      <c r="Q52" s="1"/>
      <c r="R52" s="1"/>
    </row>
    <row r="53" spans="1:18" ht="12" customHeight="1">
      <c r="A53" s="1"/>
      <c r="B53" s="21"/>
      <c r="C53" s="22"/>
      <c r="D53" s="22"/>
      <c r="E53" s="22"/>
      <c r="F53" s="24" t="s">
        <v>19</v>
      </c>
      <c r="G53" s="24"/>
      <c r="H53" s="24"/>
      <c r="I53" s="25"/>
      <c r="J53" s="25"/>
      <c r="K53" s="25"/>
      <c r="L53" s="25"/>
      <c r="M53" s="25"/>
      <c r="N53" s="25"/>
      <c r="O53" s="25"/>
      <c r="P53" s="10"/>
      <c r="Q53" s="1"/>
      <c r="R53" s="1"/>
    </row>
    <row r="54" spans="1:18" s="36" customFormat="1" ht="12" customHeight="1">
      <c r="A54" s="1"/>
      <c r="B54" s="21"/>
      <c r="C54" s="22"/>
      <c r="D54" s="22"/>
      <c r="E54" s="24" t="s">
        <v>50</v>
      </c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10"/>
      <c r="Q54" s="1"/>
      <c r="R54" s="1"/>
    </row>
    <row r="55" spans="1:18" ht="12" customHeight="1">
      <c r="A55" s="1"/>
      <c r="B55" s="21"/>
      <c r="C55" s="22"/>
      <c r="D55" s="23" t="s">
        <v>51</v>
      </c>
      <c r="E55" s="23"/>
      <c r="F55" s="23"/>
      <c r="G55" s="23"/>
      <c r="H55" s="23"/>
      <c r="I55" s="25"/>
      <c r="J55" s="25"/>
      <c r="K55" s="25"/>
      <c r="L55" s="25"/>
      <c r="M55" s="25"/>
      <c r="N55" s="25"/>
      <c r="O55" s="25"/>
      <c r="P55" s="10"/>
      <c r="Q55" s="1"/>
      <c r="R55" s="1"/>
    </row>
    <row r="56" spans="1:18" ht="12" customHeight="1">
      <c r="A56" s="1"/>
      <c r="B56" s="21"/>
      <c r="C56" s="22"/>
      <c r="D56" s="22"/>
      <c r="E56" s="24" t="s">
        <v>52</v>
      </c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10"/>
      <c r="Q56" s="1"/>
      <c r="R56" s="1"/>
    </row>
    <row r="57" spans="1:18" ht="12" customHeight="1">
      <c r="A57" s="1"/>
      <c r="B57" s="21"/>
      <c r="C57" s="22"/>
      <c r="D57" s="22"/>
      <c r="E57" s="24" t="s">
        <v>53</v>
      </c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10"/>
      <c r="Q57" s="1"/>
      <c r="R57" s="1"/>
    </row>
    <row r="58" spans="1:18" ht="12" customHeight="1">
      <c r="A58" s="1"/>
      <c r="B58" s="21"/>
      <c r="C58" s="22"/>
      <c r="D58" s="23" t="s">
        <v>54</v>
      </c>
      <c r="E58" s="23"/>
      <c r="F58" s="23"/>
      <c r="G58" s="23"/>
      <c r="H58" s="23"/>
      <c r="I58" s="20">
        <f aca="true" t="shared" si="10" ref="I58:O58">+I55+I41+I38+I30+I25+I24+I16+I12</f>
        <v>145438928582</v>
      </c>
      <c r="J58" s="20">
        <f t="shared" si="10"/>
        <v>3777841133</v>
      </c>
      <c r="K58" s="20">
        <f t="shared" si="10"/>
        <v>54212033442</v>
      </c>
      <c r="L58" s="20">
        <f t="shared" si="10"/>
        <v>95004736273</v>
      </c>
      <c r="M58" s="20">
        <f t="shared" si="10"/>
        <v>95004736273</v>
      </c>
      <c r="N58" s="20">
        <f t="shared" si="10"/>
        <v>0</v>
      </c>
      <c r="O58" s="20">
        <f t="shared" si="10"/>
        <v>95004736273</v>
      </c>
      <c r="P58" s="10"/>
      <c r="Q58" s="1"/>
      <c r="R58" s="1"/>
    </row>
    <row r="59" spans="1:18" ht="12" customHeight="1">
      <c r="A59" s="1"/>
      <c r="B59" s="21"/>
      <c r="C59" s="22"/>
      <c r="D59" s="23" t="s">
        <v>55</v>
      </c>
      <c r="E59" s="23"/>
      <c r="F59" s="23"/>
      <c r="G59" s="23"/>
      <c r="H59" s="23"/>
      <c r="I59" s="20"/>
      <c r="J59" s="20"/>
      <c r="K59" s="20"/>
      <c r="L59" s="20"/>
      <c r="M59" s="20"/>
      <c r="N59" s="20"/>
      <c r="O59" s="30"/>
      <c r="P59" s="10"/>
      <c r="Q59" s="1"/>
      <c r="R59" s="1"/>
    </row>
    <row r="60" spans="1:18" ht="12" customHeight="1">
      <c r="A60" s="1"/>
      <c r="B60" s="21"/>
      <c r="C60" s="22"/>
      <c r="D60" s="22"/>
      <c r="E60" s="24" t="s">
        <v>56</v>
      </c>
      <c r="F60" s="24"/>
      <c r="G60" s="24"/>
      <c r="H60" s="24"/>
      <c r="I60" s="25"/>
      <c r="J60" s="25"/>
      <c r="K60" s="25"/>
      <c r="L60" s="25"/>
      <c r="M60" s="25"/>
      <c r="N60" s="25"/>
      <c r="O60" s="31"/>
      <c r="P60" s="10"/>
      <c r="Q60" s="1"/>
      <c r="R60" s="1"/>
    </row>
    <row r="61" spans="1:18" ht="12" customHeight="1">
      <c r="A61" s="1"/>
      <c r="B61" s="21"/>
      <c r="C61" s="22"/>
      <c r="D61" s="22"/>
      <c r="E61" s="24" t="s">
        <v>57</v>
      </c>
      <c r="F61" s="24"/>
      <c r="G61" s="24"/>
      <c r="H61" s="24"/>
      <c r="I61" s="25"/>
      <c r="J61" s="25"/>
      <c r="K61" s="25"/>
      <c r="L61" s="25"/>
      <c r="M61" s="25"/>
      <c r="N61" s="25"/>
      <c r="O61" s="31"/>
      <c r="P61" s="10"/>
      <c r="Q61" s="1"/>
      <c r="R61" s="1"/>
    </row>
    <row r="62" spans="1:18" ht="12" customHeight="1">
      <c r="A62" s="1"/>
      <c r="B62" s="21"/>
      <c r="C62" s="32"/>
      <c r="D62" s="33" t="s">
        <v>58</v>
      </c>
      <c r="E62" s="33"/>
      <c r="F62" s="33"/>
      <c r="G62" s="33"/>
      <c r="H62" s="33"/>
      <c r="I62" s="34">
        <v>128569812225</v>
      </c>
      <c r="J62" s="34">
        <v>-3777841133</v>
      </c>
      <c r="K62" s="34">
        <v>64114262672</v>
      </c>
      <c r="L62" s="34">
        <f>+I62+J62-K62</f>
        <v>60677708420</v>
      </c>
      <c r="M62" s="34">
        <v>60677708420</v>
      </c>
      <c r="N62" s="34"/>
      <c r="O62" s="34">
        <f>+M62+N62</f>
        <v>60677708420</v>
      </c>
      <c r="P62" s="10"/>
      <c r="Q62" s="1"/>
      <c r="R62" s="1"/>
    </row>
    <row r="63" spans="1:18" ht="13.5" customHeight="1">
      <c r="A63" s="1"/>
      <c r="B63" s="17"/>
      <c r="C63" s="24" t="s">
        <v>60</v>
      </c>
      <c r="D63" s="24"/>
      <c r="E63" s="24"/>
      <c r="F63" s="24" t="s">
        <v>61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"/>
      <c r="R63" s="1"/>
    </row>
    <row r="64" spans="1:18" ht="19.5" customHeight="1">
      <c r="A64" s="1"/>
      <c r="B64" s="1"/>
      <c r="C64" s="24" t="s">
        <v>62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5"/>
      <c r="Q64" s="1"/>
      <c r="R64" s="1"/>
    </row>
  </sheetData>
  <sheetProtection/>
  <mergeCells count="66">
    <mergeCell ref="C64:O64"/>
    <mergeCell ref="F63:P63"/>
    <mergeCell ref="E61:H61"/>
    <mergeCell ref="D62:H62"/>
    <mergeCell ref="D55:H55"/>
    <mergeCell ref="E56:H56"/>
    <mergeCell ref="E57:H57"/>
    <mergeCell ref="D58:H58"/>
    <mergeCell ref="D59:H59"/>
    <mergeCell ref="E60:H60"/>
    <mergeCell ref="C63:E63"/>
    <mergeCell ref="G49:H49"/>
    <mergeCell ref="G50:H50"/>
    <mergeCell ref="G51:H51"/>
    <mergeCell ref="G52:H52"/>
    <mergeCell ref="F53:H53"/>
    <mergeCell ref="E54:H54"/>
    <mergeCell ref="F43:H43"/>
    <mergeCell ref="G44:H44"/>
    <mergeCell ref="G45:H45"/>
    <mergeCell ref="G46:H46"/>
    <mergeCell ref="G47:H47"/>
    <mergeCell ref="F48:H48"/>
    <mergeCell ref="E37:H37"/>
    <mergeCell ref="D38:H38"/>
    <mergeCell ref="E39:H39"/>
    <mergeCell ref="E40:H40"/>
    <mergeCell ref="D41:H41"/>
    <mergeCell ref="E42:H42"/>
    <mergeCell ref="E31:H31"/>
    <mergeCell ref="E32:H32"/>
    <mergeCell ref="E33:H33"/>
    <mergeCell ref="E34:H34"/>
    <mergeCell ref="E35:H35"/>
    <mergeCell ref="E36:H36"/>
    <mergeCell ref="E25:H25"/>
    <mergeCell ref="F26:H26"/>
    <mergeCell ref="F27:H27"/>
    <mergeCell ref="E28:H28"/>
    <mergeCell ref="E29:H29"/>
    <mergeCell ref="D30:H30"/>
    <mergeCell ref="F19:H19"/>
    <mergeCell ref="F20:H20"/>
    <mergeCell ref="F21:H21"/>
    <mergeCell ref="F22:H22"/>
    <mergeCell ref="F23:H23"/>
    <mergeCell ref="E24:H24"/>
    <mergeCell ref="F13:H13"/>
    <mergeCell ref="F14:H14"/>
    <mergeCell ref="F15:H15"/>
    <mergeCell ref="E16:H16"/>
    <mergeCell ref="F17:H17"/>
    <mergeCell ref="F18:H18"/>
    <mergeCell ref="B8:H8"/>
    <mergeCell ref="J8:L8"/>
    <mergeCell ref="B9:H9"/>
    <mergeCell ref="B10:H10"/>
    <mergeCell ref="D11:H11"/>
    <mergeCell ref="E12:H12"/>
    <mergeCell ref="H2:Q2"/>
    <mergeCell ref="H3:Q3"/>
    <mergeCell ref="H4:Q4"/>
    <mergeCell ref="H5:Q5"/>
    <mergeCell ref="B7:H7"/>
    <mergeCell ref="I7:L7"/>
    <mergeCell ref="M7:O7"/>
  </mergeCells>
  <printOptions/>
  <pageMargins left="1.1811023622047245" right="0.4724409448818898" top="0.7874015748031497" bottom="0.3937007874015748" header="0.5905511811023623" footer="0.3937007874015748"/>
  <pageSetup horizontalDpi="300" verticalDpi="300" orientation="landscape" pageOrder="overThenDown" scale="7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Javier Velasco Jimenez</dc:creator>
  <cp:keywords/>
  <dc:description/>
  <cp:lastModifiedBy>susana_escartin</cp:lastModifiedBy>
  <cp:lastPrinted>2015-04-11T00:59:04Z</cp:lastPrinted>
  <dcterms:created xsi:type="dcterms:W3CDTF">2015-02-10T15:03:01Z</dcterms:created>
  <dcterms:modified xsi:type="dcterms:W3CDTF">2015-04-11T00:59:30Z</dcterms:modified>
  <cp:category/>
  <cp:version/>
  <cp:contentType/>
  <cp:contentStatus/>
</cp:coreProperties>
</file>