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710" windowWidth="23475" windowHeight="117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'Hoja1'!$B$2:$H$27</definedName>
  </definedNames>
  <calcPr fullCalcOnLoad="1"/>
</workbook>
</file>

<file path=xl/sharedStrings.xml><?xml version="1.0" encoding="utf-8"?>
<sst xmlns="http://schemas.openxmlformats.org/spreadsheetml/2006/main" count="29" uniqueCount="26">
  <si>
    <t>( Millones de Pesos )</t>
  </si>
  <si>
    <t>C O N C E P T O</t>
  </si>
  <si>
    <t>Variaciones Respecto a:</t>
  </si>
  <si>
    <t>Recaudados</t>
  </si>
  <si>
    <t>Importe</t>
  </si>
  <si>
    <t>%</t>
  </si>
  <si>
    <t>% Real *</t>
  </si>
  <si>
    <t>T O T A L</t>
  </si>
  <si>
    <t>DERECHOS A LOS HIDROCARBUROS</t>
  </si>
  <si>
    <t>Derecho ordinario sobre hidrocarburos</t>
  </si>
  <si>
    <t>Derecho para la fiscalización petrolera</t>
  </si>
  <si>
    <t>Derecho especial sobre hidrocarburos</t>
  </si>
  <si>
    <t>Derecho adicional sobre hidrocarburos</t>
  </si>
  <si>
    <t>PRODUCCIÓN Y SERVICIOS</t>
  </si>
  <si>
    <t>RENDIMIENTOS PETROLEROS</t>
  </si>
  <si>
    <t>DEFLACTOR</t>
  </si>
  <si>
    <t xml:space="preserve">*  Deflactado con el índice de precios implícito del producto interno bruto.
FUENTE:  Secretaría de Hacienda y Crédito Público. </t>
  </si>
  <si>
    <t>Derecho sobre extracción de hidrocarburos</t>
  </si>
  <si>
    <t>Derecho para la investigación científica  y
   tecnológica en materia de energía</t>
  </si>
  <si>
    <t>Derecho sobre hidrocarburos para el fondo 
  de estabilización</t>
  </si>
  <si>
    <t>Aprobados</t>
  </si>
  <si>
    <t>CUENTA PÚBLICA 2014</t>
  </si>
  <si>
    <t>INGRESOS PETROLEROS</t>
  </si>
  <si>
    <t>n.s.</t>
  </si>
  <si>
    <t>Derecho extraordinario sobre exportación de
  petróleo crudo</t>
  </si>
  <si>
    <t>Derecho para reg. y sup. la exploración  y 
   explotación de hidrocarburos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</si>
</sst>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  <numFmt numFmtId="166" formatCode="#,##0.0_);\(#,##0.0\)"/>
    <numFmt numFmtId="167" formatCode="General_)"/>
    <numFmt numFmtId="168" formatCode="#,##0.0000_);\(#,##0.0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b/>
      <sz val="8"/>
      <name val="Soberana Sans"/>
      <family val="3"/>
    </font>
    <font>
      <sz val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b/>
      <sz val="8"/>
      <color indexed="9"/>
      <name val="Soberana Sans"/>
      <family val="3"/>
    </font>
    <font>
      <sz val="11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"/>
      <family val="3"/>
    </font>
    <font>
      <b/>
      <sz val="8"/>
      <color theme="1"/>
      <name val="Soberana Sans"/>
      <family val="3"/>
    </font>
    <font>
      <b/>
      <sz val="8"/>
      <color theme="0"/>
      <name val="Soberana Sans"/>
      <family val="3"/>
    </font>
    <font>
      <sz val="11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4" fillId="0" borderId="0" xfId="54" applyFont="1">
      <alignment/>
      <protection/>
    </xf>
    <xf numFmtId="0" fontId="45" fillId="0" borderId="0" xfId="54" applyFont="1" applyFill="1" applyBorder="1" applyAlignment="1">
      <alignment horizontal="center" vertical="top" wrapText="1"/>
      <protection/>
    </xf>
    <xf numFmtId="0" fontId="46" fillId="33" borderId="10" xfId="49" applyNumberFormat="1" applyFont="1" applyFill="1" applyBorder="1" applyAlignment="1">
      <alignment horizontal="center" wrapText="1"/>
    </xf>
    <xf numFmtId="165" fontId="46" fillId="33" borderId="11" xfId="49" applyNumberFormat="1" applyFont="1" applyFill="1" applyBorder="1" applyAlignment="1">
      <alignment horizontal="center" vertical="center" wrapText="1"/>
    </xf>
    <xf numFmtId="165" fontId="46" fillId="0" borderId="10" xfId="49" applyNumberFormat="1" applyFont="1" applyFill="1" applyBorder="1" applyAlignment="1">
      <alignment horizontal="center" vertical="center" wrapText="1"/>
    </xf>
    <xf numFmtId="0" fontId="44" fillId="0" borderId="0" xfId="54" applyFont="1" applyFill="1">
      <alignment/>
      <protection/>
    </xf>
    <xf numFmtId="165" fontId="45" fillId="0" borderId="10" xfId="49" applyNumberFormat="1" applyFont="1" applyFill="1" applyBorder="1" applyAlignment="1">
      <alignment horizontal="center" vertical="center" wrapText="1"/>
    </xf>
    <xf numFmtId="166" fontId="4" fillId="0" borderId="10" xfId="53" applyNumberFormat="1" applyFont="1" applyFill="1" applyBorder="1">
      <alignment/>
      <protection/>
    </xf>
    <xf numFmtId="166" fontId="4" fillId="0" borderId="10" xfId="53" applyNumberFormat="1" applyFont="1" applyBorder="1">
      <alignment/>
      <protection/>
    </xf>
    <xf numFmtId="165" fontId="45" fillId="0" borderId="10" xfId="49" applyNumberFormat="1" applyFont="1" applyFill="1" applyBorder="1" applyAlignment="1">
      <alignment horizontal="left" wrapText="1" indent="1"/>
    </xf>
    <xf numFmtId="165" fontId="44" fillId="0" borderId="10" xfId="49" applyNumberFormat="1" applyFont="1" applyFill="1" applyBorder="1" applyAlignment="1">
      <alignment horizontal="left" wrapText="1" indent="2"/>
    </xf>
    <xf numFmtId="166" fontId="5" fillId="0" borderId="10" xfId="53" applyNumberFormat="1" applyFont="1" applyFill="1" applyBorder="1">
      <alignment/>
      <protection/>
    </xf>
    <xf numFmtId="166" fontId="5" fillId="0" borderId="10" xfId="53" applyNumberFormat="1" applyFont="1" applyBorder="1">
      <alignment/>
      <protection/>
    </xf>
    <xf numFmtId="166" fontId="4" fillId="0" borderId="10" xfId="53" applyNumberFormat="1" applyFont="1" applyBorder="1" applyAlignment="1">
      <alignment horizontal="right"/>
      <protection/>
    </xf>
    <xf numFmtId="165" fontId="45" fillId="0" borderId="11" xfId="49" applyNumberFormat="1" applyFont="1" applyFill="1" applyBorder="1" applyAlignment="1">
      <alignment wrapText="1"/>
    </xf>
    <xf numFmtId="166" fontId="4" fillId="0" borderId="11" xfId="53" applyNumberFormat="1" applyFont="1" applyFill="1" applyBorder="1">
      <alignment/>
      <protection/>
    </xf>
    <xf numFmtId="166" fontId="4" fillId="0" borderId="11" xfId="53" applyNumberFormat="1" applyFont="1" applyBorder="1">
      <alignment/>
      <protection/>
    </xf>
    <xf numFmtId="166" fontId="4" fillId="0" borderId="11" xfId="53" applyNumberFormat="1" applyFont="1" applyBorder="1" applyAlignment="1">
      <alignment horizontal="right"/>
      <protection/>
    </xf>
    <xf numFmtId="0" fontId="44" fillId="0" borderId="0" xfId="54" applyFont="1" applyFill="1" applyBorder="1" applyAlignment="1">
      <alignment horizontal="justify" wrapText="1"/>
      <protection/>
    </xf>
    <xf numFmtId="0" fontId="44" fillId="0" borderId="0" xfId="54" applyFont="1" applyAlignment="1">
      <alignment/>
      <protection/>
    </xf>
    <xf numFmtId="0" fontId="44" fillId="0" borderId="0" xfId="54" applyFont="1" applyFill="1" applyBorder="1" applyAlignment="1">
      <alignment horizontal="justify" vertical="top" wrapText="1"/>
      <protection/>
    </xf>
    <xf numFmtId="0" fontId="47" fillId="0" borderId="0" xfId="0" applyFont="1" applyAlignment="1">
      <alignment/>
    </xf>
    <xf numFmtId="0" fontId="44" fillId="0" borderId="0" xfId="54" applyFont="1" applyFill="1" applyBorder="1" applyAlignment="1">
      <alignment vertical="top" wrapText="1"/>
      <protection/>
    </xf>
    <xf numFmtId="166" fontId="4" fillId="34" borderId="0" xfId="15" applyNumberFormat="1" applyFont="1" applyFill="1" applyAlignment="1">
      <alignment/>
      <protection/>
    </xf>
    <xf numFmtId="1" fontId="4" fillId="34" borderId="0" xfId="15" applyNumberFormat="1" applyFont="1" applyFill="1" applyAlignment="1">
      <alignment horizontal="right"/>
      <protection/>
    </xf>
    <xf numFmtId="168" fontId="4" fillId="34" borderId="0" xfId="15" applyNumberFormat="1" applyFont="1" applyFill="1" applyAlignment="1">
      <alignment/>
      <protection/>
    </xf>
    <xf numFmtId="1" fontId="4" fillId="0" borderId="0" xfId="15" applyNumberFormat="1" applyFont="1" applyFill="1" applyAlignment="1">
      <alignment horizontal="right"/>
      <protection/>
    </xf>
    <xf numFmtId="166" fontId="4" fillId="0" borderId="0" xfId="15" applyNumberFormat="1" applyFont="1" applyFill="1" applyAlignment="1">
      <alignment/>
      <protection/>
    </xf>
    <xf numFmtId="166" fontId="4" fillId="34" borderId="0" xfId="15" applyNumberFormat="1" applyFont="1" applyFill="1" applyAlignment="1">
      <alignment horizontal="right"/>
      <protection/>
    </xf>
    <xf numFmtId="0" fontId="45" fillId="0" borderId="0" xfId="54" applyFont="1" applyAlignment="1">
      <alignment horizontal="center"/>
      <protection/>
    </xf>
    <xf numFmtId="0" fontId="44" fillId="0" borderId="0" xfId="54" applyFont="1" applyFill="1" applyBorder="1" applyAlignment="1">
      <alignment horizontal="justify" wrapText="1"/>
      <protection/>
    </xf>
    <xf numFmtId="0" fontId="44" fillId="0" borderId="0" xfId="54" applyFont="1" applyFill="1" applyBorder="1" applyAlignment="1">
      <alignment horizontal="justify" vertical="top" wrapText="1"/>
      <protection/>
    </xf>
    <xf numFmtId="0" fontId="45" fillId="0" borderId="0" xfId="54" applyFont="1" applyFill="1" applyBorder="1" applyAlignment="1">
      <alignment horizontal="center" vertical="top" wrapText="1"/>
      <protection/>
    </xf>
    <xf numFmtId="165" fontId="46" fillId="33" borderId="12" xfId="49" applyNumberFormat="1" applyFont="1" applyFill="1" applyBorder="1" applyAlignment="1">
      <alignment horizontal="center" vertical="center" wrapText="1"/>
    </xf>
    <xf numFmtId="165" fontId="46" fillId="33" borderId="10" xfId="49" applyNumberFormat="1" applyFont="1" applyFill="1" applyBorder="1" applyAlignment="1">
      <alignment horizontal="center" vertical="center" wrapText="1"/>
    </xf>
    <xf numFmtId="165" fontId="46" fillId="33" borderId="11" xfId="49" applyNumberFormat="1" applyFont="1" applyFill="1" applyBorder="1" applyAlignment="1">
      <alignment horizontal="center" vertical="center" wrapText="1"/>
    </xf>
    <xf numFmtId="0" fontId="46" fillId="33" borderId="12" xfId="49" applyNumberFormat="1" applyFont="1" applyFill="1" applyBorder="1" applyAlignment="1">
      <alignment horizontal="center" vertical="center" wrapText="1"/>
    </xf>
    <xf numFmtId="0" fontId="46" fillId="33" borderId="10" xfId="49" applyNumberFormat="1" applyFont="1" applyFill="1" applyBorder="1" applyAlignment="1">
      <alignment horizontal="center" vertical="center" wrapText="1"/>
    </xf>
    <xf numFmtId="0" fontId="46" fillId="33" borderId="13" xfId="49" applyNumberFormat="1" applyFont="1" applyFill="1" applyBorder="1" applyAlignment="1">
      <alignment horizontal="center" vertical="center" wrapText="1"/>
    </xf>
    <xf numFmtId="0" fontId="46" fillId="33" borderId="14" xfId="49" applyNumberFormat="1" applyFont="1" applyFill="1" applyBorder="1" applyAlignment="1">
      <alignment horizontal="center" vertical="top" wrapText="1"/>
    </xf>
    <xf numFmtId="0" fontId="46" fillId="33" borderId="15" xfId="49" applyNumberFormat="1" applyFont="1" applyFill="1" applyBorder="1" applyAlignment="1">
      <alignment horizontal="center" vertical="top" wrapText="1"/>
    </xf>
  </cellXfs>
  <cellStyles count="51">
    <cellStyle name="Normal" xfId="0"/>
    <cellStyle name="=C:\WINNT\SYSTEM32\COMMAND.COM 3 2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5 5" xfId="49"/>
    <cellStyle name="Currency" xfId="50"/>
    <cellStyle name="Currency [0]" xfId="51"/>
    <cellStyle name="Neutral" xfId="52"/>
    <cellStyle name="Normal 139" xfId="53"/>
    <cellStyle name="Normal 8 1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5" zeroHeight="1"/>
  <cols>
    <col min="1" max="1" width="3.28125" style="1" customWidth="1"/>
    <col min="2" max="2" width="35.7109375" style="1" customWidth="1"/>
    <col min="3" max="6" width="13.7109375" style="1" customWidth="1"/>
    <col min="7" max="8" width="10.7109375" style="1" customWidth="1"/>
    <col min="9" max="9" width="3.28125" style="1" customWidth="1"/>
    <col min="10" max="16384" width="17.8515625" style="1" hidden="1" customWidth="1"/>
  </cols>
  <sheetData>
    <row r="1" ht="11.25" customHeight="1"/>
    <row r="2" spans="2:8" ht="11.25" customHeight="1">
      <c r="B2" s="30" t="s">
        <v>21</v>
      </c>
      <c r="C2" s="30"/>
      <c r="D2" s="30"/>
      <c r="E2" s="30"/>
      <c r="F2" s="30"/>
      <c r="G2" s="30"/>
      <c r="H2" s="30"/>
    </row>
    <row r="3" spans="2:8" ht="11.25" customHeight="1">
      <c r="B3" s="33" t="s">
        <v>22</v>
      </c>
      <c r="C3" s="33"/>
      <c r="D3" s="33"/>
      <c r="E3" s="33"/>
      <c r="F3" s="33"/>
      <c r="G3" s="33"/>
      <c r="H3" s="33"/>
    </row>
    <row r="4" spans="2:8" ht="11.25" customHeight="1">
      <c r="B4" s="33" t="s">
        <v>0</v>
      </c>
      <c r="C4" s="33"/>
      <c r="D4" s="33"/>
      <c r="E4" s="33"/>
      <c r="F4" s="33"/>
      <c r="G4" s="33"/>
      <c r="H4" s="33"/>
    </row>
    <row r="5" spans="2:8" ht="3" customHeight="1">
      <c r="B5" s="2"/>
      <c r="C5" s="2"/>
      <c r="D5" s="2"/>
      <c r="E5" s="2"/>
      <c r="F5" s="2"/>
      <c r="G5" s="2"/>
      <c r="H5" s="2"/>
    </row>
    <row r="6" spans="2:8" ht="11.25" customHeight="1">
      <c r="B6" s="34" t="s">
        <v>1</v>
      </c>
      <c r="C6" s="37">
        <v>2013</v>
      </c>
      <c r="D6" s="37">
        <v>2014</v>
      </c>
      <c r="E6" s="37"/>
      <c r="F6" s="40" t="s">
        <v>2</v>
      </c>
      <c r="G6" s="40"/>
      <c r="H6" s="40"/>
    </row>
    <row r="7" spans="2:8" ht="11.25" customHeight="1">
      <c r="B7" s="35"/>
      <c r="C7" s="38"/>
      <c r="D7" s="39"/>
      <c r="E7" s="39"/>
      <c r="F7" s="41" t="s">
        <v>20</v>
      </c>
      <c r="G7" s="41"/>
      <c r="H7" s="3">
        <v>2013</v>
      </c>
    </row>
    <row r="8" spans="2:8" ht="11.25" customHeight="1">
      <c r="B8" s="36"/>
      <c r="C8" s="4" t="s">
        <v>3</v>
      </c>
      <c r="D8" s="4" t="s">
        <v>20</v>
      </c>
      <c r="E8" s="4" t="s">
        <v>3</v>
      </c>
      <c r="F8" s="4" t="s">
        <v>4</v>
      </c>
      <c r="G8" s="4" t="s">
        <v>5</v>
      </c>
      <c r="H8" s="4" t="s">
        <v>6</v>
      </c>
    </row>
    <row r="9" spans="2:8" s="6" customFormat="1" ht="6" customHeight="1">
      <c r="B9" s="5"/>
      <c r="C9" s="5"/>
      <c r="D9" s="5"/>
      <c r="E9" s="5"/>
      <c r="F9" s="5"/>
      <c r="G9" s="5"/>
      <c r="H9" s="5"/>
    </row>
    <row r="10" spans="2:8" ht="11.25" customHeight="1">
      <c r="B10" s="7" t="s">
        <v>7</v>
      </c>
      <c r="C10" s="8">
        <v>778765.796825</v>
      </c>
      <c r="D10" s="8">
        <f>SUM(D12,D23,D25)</f>
        <v>803367.4999999999</v>
      </c>
      <c r="E10" s="8">
        <f>SUM(E12,E23,E25)</f>
        <v>772236.34786</v>
      </c>
      <c r="F10" s="9">
        <f aca="true" t="shared" si="0" ref="F10:F25">+E10-D10</f>
        <v>-31131.152139999904</v>
      </c>
      <c r="G10" s="9">
        <f>IF(F10&lt;&gt;0,F10/D10*100,"")</f>
        <v>-3.875082342763419</v>
      </c>
      <c r="H10" s="9">
        <f>IF(E10&lt;&gt;0,(E10/C10*100/$C$33)-100,"")</f>
        <v>-4.249773608636033</v>
      </c>
    </row>
    <row r="11" spans="2:8" ht="11.25" customHeight="1">
      <c r="B11" s="7"/>
      <c r="C11" s="8"/>
      <c r="D11" s="8"/>
      <c r="E11" s="8"/>
      <c r="F11" s="9"/>
      <c r="G11" s="9"/>
      <c r="H11" s="9"/>
    </row>
    <row r="12" spans="2:8" ht="11.25">
      <c r="B12" s="10" t="s">
        <v>8</v>
      </c>
      <c r="C12" s="8">
        <v>861551.6394999999</v>
      </c>
      <c r="D12" s="8">
        <f>SUM(D13:D21)</f>
        <v>785383.2999999999</v>
      </c>
      <c r="E12" s="8">
        <f>SUM(E13:E21)</f>
        <v>780414.444209</v>
      </c>
      <c r="F12" s="9">
        <f t="shared" si="0"/>
        <v>-4968.855790999951</v>
      </c>
      <c r="G12" s="9">
        <f aca="true" t="shared" si="1" ref="G12:G25">IF(F12&lt;&gt;0,F12/D12*100,"")</f>
        <v>-0.6326663415175687</v>
      </c>
      <c r="H12" s="9">
        <f aca="true" t="shared" si="2" ref="H12:H21">IF(E12&lt;&gt;0,(E12/C12*100/$C$33)-100,"")</f>
        <v>-12.533766528252528</v>
      </c>
    </row>
    <row r="13" spans="2:8" ht="11.25">
      <c r="B13" s="11" t="s">
        <v>9</v>
      </c>
      <c r="C13" s="12">
        <v>721789.552701</v>
      </c>
      <c r="D13" s="12">
        <v>659341.7</v>
      </c>
      <c r="E13" s="12">
        <v>653619.427652</v>
      </c>
      <c r="F13" s="13">
        <f t="shared" si="0"/>
        <v>-5722.2723479999695</v>
      </c>
      <c r="G13" s="13">
        <f t="shared" si="1"/>
        <v>-0.8678766029814237</v>
      </c>
      <c r="H13" s="13">
        <f t="shared" si="2"/>
        <v>-12.559868917885183</v>
      </c>
    </row>
    <row r="14" spans="2:8" ht="22.5" customHeight="1">
      <c r="B14" s="11" t="s">
        <v>19</v>
      </c>
      <c r="C14" s="12">
        <v>106401.333358</v>
      </c>
      <c r="D14" s="12">
        <v>100825.2</v>
      </c>
      <c r="E14" s="12">
        <v>103940.82729</v>
      </c>
      <c r="F14" s="13">
        <f t="shared" si="0"/>
        <v>3115.627290000004</v>
      </c>
      <c r="G14" s="13">
        <f t="shared" si="1"/>
        <v>3.0901275573963694</v>
      </c>
      <c r="H14" s="13">
        <f t="shared" si="2"/>
        <v>-5.673105126936065</v>
      </c>
    </row>
    <row r="15" spans="2:8" ht="24" customHeight="1">
      <c r="B15" s="11" t="s">
        <v>24</v>
      </c>
      <c r="C15" s="12">
        <v>10313.135869</v>
      </c>
      <c r="D15" s="12">
        <v>3003.8</v>
      </c>
      <c r="E15" s="12">
        <v>5745.514978</v>
      </c>
      <c r="F15" s="13">
        <f t="shared" si="0"/>
        <v>2741.714978</v>
      </c>
      <c r="G15" s="13">
        <f t="shared" si="1"/>
        <v>91.27488441307676</v>
      </c>
      <c r="H15" s="13">
        <f t="shared" si="2"/>
        <v>-46.205898113700385</v>
      </c>
    </row>
    <row r="16" spans="2:8" ht="22.5">
      <c r="B16" s="11" t="s">
        <v>18</v>
      </c>
      <c r="C16" s="12">
        <v>8421.6619</v>
      </c>
      <c r="D16" s="12">
        <v>7610.9</v>
      </c>
      <c r="E16" s="12">
        <v>8000.994076</v>
      </c>
      <c r="F16" s="13">
        <f t="shared" si="0"/>
        <v>390.0940760000003</v>
      </c>
      <c r="G16" s="13">
        <f t="shared" si="1"/>
        <v>5.125465792481839</v>
      </c>
      <c r="H16" s="13">
        <f t="shared" si="2"/>
        <v>-8.26341136461879</v>
      </c>
    </row>
    <row r="17" spans="2:8" ht="11.25">
      <c r="B17" s="11" t="s">
        <v>10</v>
      </c>
      <c r="C17" s="12">
        <v>38.881327</v>
      </c>
      <c r="D17" s="12">
        <v>35.1</v>
      </c>
      <c r="E17" s="12">
        <v>36.914584</v>
      </c>
      <c r="F17" s="13">
        <f t="shared" si="0"/>
        <v>1.8145839999999964</v>
      </c>
      <c r="G17" s="13">
        <f t="shared" si="1"/>
        <v>5.169754985754976</v>
      </c>
      <c r="H17" s="13">
        <f t="shared" si="2"/>
        <v>-8.324489034747643</v>
      </c>
    </row>
    <row r="18" spans="2:8" ht="11.25" customHeight="1">
      <c r="B18" s="11" t="s">
        <v>17</v>
      </c>
      <c r="C18" s="12">
        <v>6177.92073</v>
      </c>
      <c r="D18" s="12">
        <v>4539.1</v>
      </c>
      <c r="E18" s="12">
        <v>4595.069988</v>
      </c>
      <c r="F18" s="13">
        <f t="shared" si="0"/>
        <v>55.96998799999983</v>
      </c>
      <c r="G18" s="13">
        <f t="shared" si="1"/>
        <v>1.2330635588552759</v>
      </c>
      <c r="H18" s="13">
        <f t="shared" si="2"/>
        <v>-28.179861474507973</v>
      </c>
    </row>
    <row r="19" spans="2:8" ht="11.25">
      <c r="B19" s="11" t="s">
        <v>11</v>
      </c>
      <c r="C19" s="12">
        <v>5450.431653</v>
      </c>
      <c r="D19" s="12">
        <v>6745.9</v>
      </c>
      <c r="E19" s="12">
        <v>3386.002886</v>
      </c>
      <c r="F19" s="13">
        <f t="shared" si="0"/>
        <v>-3359.8971139999994</v>
      </c>
      <c r="G19" s="13">
        <f t="shared" si="1"/>
        <v>-49.80650638165404</v>
      </c>
      <c r="H19" s="13">
        <f t="shared" si="2"/>
        <v>-40.01359086941728</v>
      </c>
    </row>
    <row r="20" spans="2:8" ht="11.25">
      <c r="B20" s="11" t="s">
        <v>12</v>
      </c>
      <c r="C20" s="12">
        <v>2573.60028</v>
      </c>
      <c r="D20" s="12">
        <v>2936.5</v>
      </c>
      <c r="E20" s="12">
        <v>732.86004</v>
      </c>
      <c r="F20" s="13">
        <f t="shared" si="0"/>
        <v>-2203.63996</v>
      </c>
      <c r="G20" s="13">
        <f t="shared" si="1"/>
        <v>-75.0430771326409</v>
      </c>
      <c r="H20" s="13">
        <f t="shared" si="2"/>
        <v>-72.50356522973792</v>
      </c>
    </row>
    <row r="21" spans="2:8" ht="21.75" customHeight="1">
      <c r="B21" s="11" t="s">
        <v>25</v>
      </c>
      <c r="C21" s="12">
        <v>385.121682</v>
      </c>
      <c r="D21" s="12">
        <v>345.1</v>
      </c>
      <c r="E21" s="12">
        <v>356.832715</v>
      </c>
      <c r="F21" s="13">
        <f t="shared" si="0"/>
        <v>11.732714999999985</v>
      </c>
      <c r="G21" s="13">
        <f t="shared" si="1"/>
        <v>3.399801506809616</v>
      </c>
      <c r="H21" s="13">
        <f t="shared" si="2"/>
        <v>-10.532946607961534</v>
      </c>
    </row>
    <row r="22" spans="2:8" ht="11.25">
      <c r="B22" s="11"/>
      <c r="C22" s="12"/>
      <c r="D22" s="12"/>
      <c r="E22" s="12"/>
      <c r="F22" s="13"/>
      <c r="G22" s="13"/>
      <c r="H22" s="13"/>
    </row>
    <row r="23" spans="2:8" ht="11.25">
      <c r="B23" s="10" t="s">
        <v>13</v>
      </c>
      <c r="C23" s="8">
        <v>-85996.201799</v>
      </c>
      <c r="D23" s="8">
        <v>16483</v>
      </c>
      <c r="E23" s="8">
        <v>-12846.830889</v>
      </c>
      <c r="F23" s="9">
        <f t="shared" si="0"/>
        <v>-29329.830889</v>
      </c>
      <c r="G23" s="14" t="s">
        <v>23</v>
      </c>
      <c r="H23" s="14" t="s">
        <v>23</v>
      </c>
    </row>
    <row r="24" spans="2:8" ht="11.25" customHeight="1">
      <c r="B24" s="10"/>
      <c r="C24" s="8"/>
      <c r="D24" s="8"/>
      <c r="E24" s="8"/>
      <c r="F24" s="9"/>
      <c r="G24" s="14"/>
      <c r="H24" s="14"/>
    </row>
    <row r="25" spans="2:8" ht="11.25">
      <c r="B25" s="10" t="s">
        <v>14</v>
      </c>
      <c r="C25" s="8">
        <v>3210.359124</v>
      </c>
      <c r="D25" s="8">
        <v>1501.2</v>
      </c>
      <c r="E25" s="8">
        <v>4668.73454</v>
      </c>
      <c r="F25" s="9">
        <f t="shared" si="0"/>
        <v>3167.5345400000006</v>
      </c>
      <c r="G25" s="14">
        <f t="shared" si="1"/>
        <v>211.000169197975</v>
      </c>
      <c r="H25" s="9">
        <f>IF(E25&lt;&gt;0,(E25/C25*100/$C$33)-100,"")</f>
        <v>40.42421453922711</v>
      </c>
    </row>
    <row r="26" spans="2:8" ht="3" customHeight="1">
      <c r="B26" s="15"/>
      <c r="C26" s="16"/>
      <c r="D26" s="16"/>
      <c r="E26" s="16"/>
      <c r="F26" s="17"/>
      <c r="G26" s="18"/>
      <c r="H26" s="17"/>
    </row>
    <row r="27" spans="2:8" s="20" customFormat="1" ht="25.5" customHeight="1">
      <c r="B27" s="31" t="s">
        <v>16</v>
      </c>
      <c r="C27" s="31"/>
      <c r="D27" s="31"/>
      <c r="E27" s="31"/>
      <c r="F27" s="19"/>
      <c r="G27" s="19"/>
      <c r="H27" s="19"/>
    </row>
    <row r="28" spans="2:8" ht="11.25" customHeight="1">
      <c r="B28" s="32"/>
      <c r="C28" s="32"/>
      <c r="D28" s="32"/>
      <c r="E28" s="32"/>
      <c r="F28" s="21"/>
      <c r="G28" s="21"/>
      <c r="H28" s="21"/>
    </row>
    <row r="29" spans="2:8" ht="11.25" customHeight="1" hidden="1">
      <c r="B29" s="22"/>
      <c r="C29" s="23"/>
      <c r="D29" s="23"/>
      <c r="E29" s="23"/>
      <c r="F29" s="21"/>
      <c r="G29" s="21"/>
      <c r="H29" s="21"/>
    </row>
    <row r="30" ht="11.25" customHeight="1" hidden="1"/>
    <row r="31" spans="2:4" ht="11.25" customHeight="1" hidden="1">
      <c r="B31" s="28"/>
      <c r="C31" s="27"/>
      <c r="D31" s="27"/>
    </row>
    <row r="32" spans="2:4" ht="11.25" customHeight="1" hidden="1">
      <c r="B32" s="24"/>
      <c r="C32" s="25">
        <v>2014</v>
      </c>
      <c r="D32" s="28"/>
    </row>
    <row r="33" spans="2:4" ht="11.25" customHeight="1" hidden="1">
      <c r="B33" s="29" t="s">
        <v>15</v>
      </c>
      <c r="C33" s="26">
        <v>1.03562746772691</v>
      </c>
      <c r="D33" s="28"/>
    </row>
    <row r="34" ht="11.25" customHeight="1" hidden="1"/>
    <row r="35" ht="11.25" customHeight="1" hidden="1"/>
    <row r="36" ht="11.25" customHeight="1" hidden="1"/>
    <row r="37" ht="11.25" hidden="1"/>
  </sheetData>
  <sheetProtection/>
  <mergeCells count="10">
    <mergeCell ref="B2:H2"/>
    <mergeCell ref="B27:E27"/>
    <mergeCell ref="B28:E28"/>
    <mergeCell ref="B3:H3"/>
    <mergeCell ref="B4:H4"/>
    <mergeCell ref="B6:B8"/>
    <mergeCell ref="C6:C7"/>
    <mergeCell ref="D6:E7"/>
    <mergeCell ref="F6:H6"/>
    <mergeCell ref="F7:G7"/>
  </mergeCells>
  <printOptions horizontalCentered="1"/>
  <pageMargins left="0" right="0" top="1.7716535433070868" bottom="0.7874015748031497" header="0.31496062992125984" footer="0.3149606299212598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Jorge Torres Vazquez</cp:lastModifiedBy>
  <cp:lastPrinted>2015-03-31T20:45:24Z</cp:lastPrinted>
  <dcterms:created xsi:type="dcterms:W3CDTF">2014-04-08T18:14:37Z</dcterms:created>
  <dcterms:modified xsi:type="dcterms:W3CDTF">2015-04-08T23:41:27Z</dcterms:modified>
  <cp:category/>
  <cp:version/>
  <cp:contentType/>
  <cp:contentStatus/>
</cp:coreProperties>
</file>