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20370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'Hoja1'!$B$2:$F$37</definedName>
  </definedNames>
  <calcPr fullCalcOnLoad="1"/>
</workbook>
</file>

<file path=xl/sharedStrings.xml><?xml version="1.0" encoding="utf-8"?>
<sst xmlns="http://schemas.openxmlformats.org/spreadsheetml/2006/main" count="31" uniqueCount="31">
  <si>
    <t>( Pesos )</t>
  </si>
  <si>
    <t>C O N C E P T O</t>
  </si>
  <si>
    <t>SALDO AL 31 DE DICIEMBRE 2013</t>
  </si>
  <si>
    <t>T O T A L</t>
  </si>
  <si>
    <t>INTERNA</t>
  </si>
  <si>
    <t>VALORES GUBERNAMENTALES</t>
  </si>
  <si>
    <t>UDIBONOS</t>
  </si>
  <si>
    <t>CETES</t>
  </si>
  <si>
    <t xml:space="preserve">BONDES D </t>
  </si>
  <si>
    <t>UDIBONOS SEGREGADOS</t>
  </si>
  <si>
    <t xml:space="preserve">SAR </t>
  </si>
  <si>
    <t>BANCA DE FOMENTO Y DESARROLLO</t>
  </si>
  <si>
    <t>BANOBRAS</t>
  </si>
  <si>
    <t>NAFIN</t>
  </si>
  <si>
    <t>OTRAS INST. NLES. DE CRÉDITO</t>
  </si>
  <si>
    <t>EXTERNA</t>
  </si>
  <si>
    <t>PAGARÉS</t>
  </si>
  <si>
    <t xml:space="preserve">BONOS PÚBLICOS </t>
  </si>
  <si>
    <t>OFI's</t>
  </si>
  <si>
    <t>CRÉDITOS BILATERALES</t>
  </si>
  <si>
    <t>INSTITUCIONES FINANCIERAS DEL EXTERIOR</t>
  </si>
  <si>
    <t>OTROS</t>
  </si>
  <si>
    <t>FUENTE: Secretaría de Hacienda y Crédito Público.</t>
  </si>
  <si>
    <t>OBLIGACIONES POR LEY DEL ISSSTE</t>
  </si>
  <si>
    <t>BONOS  TASA FIJA</t>
  </si>
  <si>
    <t>ESTRUCTURA PORCENTUAL 2013</t>
  </si>
  <si>
    <t>CUENTA PÚBLICA 2014</t>
  </si>
  <si>
    <t>SALDO AL 31 DE DICIEMBRE 2014</t>
  </si>
  <si>
    <t>ESTRUCTURA PORCENTUAL 2014</t>
  </si>
  <si>
    <t xml:space="preserve">DEUDA TOTAL POR ORIGEN Y </t>
  </si>
  <si>
    <t>FUENTES DE FINANCIAMIENTO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</si>
</sst>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  <numFmt numFmtId="174" formatCode="_(* #,##0.0_);_(* \(#,##0.0\);_(* &quot;-&quot;??_);_(@_)"/>
    <numFmt numFmtId="175" formatCode="_(* #,##0_);_(* \(#,##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#.0_);\(#,###.0\)"/>
    <numFmt numFmtId="184" formatCode="#,###.00_);\(#,###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4" fillId="0" borderId="0" xfId="51" applyFont="1" applyFill="1" applyAlignment="1">
      <alignment horizontal="centerContinuous" vertical="center"/>
      <protection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49" fontId="3" fillId="0" borderId="10" xfId="51" applyNumberFormat="1" applyFont="1" applyFill="1" applyBorder="1" applyAlignment="1">
      <alignment vertical="center"/>
      <protection/>
    </xf>
    <xf numFmtId="173" fontId="3" fillId="0" borderId="10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horizontal="left" vertical="center" indent="1"/>
      <protection/>
    </xf>
    <xf numFmtId="173" fontId="4" fillId="0" borderId="10" xfId="51" applyNumberFormat="1" applyFont="1" applyFill="1" applyBorder="1" applyAlignment="1">
      <alignment vertical="center"/>
      <protection/>
    </xf>
    <xf numFmtId="49" fontId="3" fillId="0" borderId="10" xfId="51" applyNumberFormat="1" applyFont="1" applyFill="1" applyBorder="1" applyAlignment="1">
      <alignment horizontal="left" vertical="center" indent="2"/>
      <protection/>
    </xf>
    <xf numFmtId="49" fontId="3" fillId="0" borderId="10" xfId="51" applyNumberFormat="1" applyFont="1" applyFill="1" applyBorder="1" applyAlignment="1">
      <alignment horizontal="left" vertical="center" indent="4"/>
      <protection/>
    </xf>
    <xf numFmtId="49" fontId="3" fillId="0" borderId="11" xfId="51" applyNumberFormat="1" applyFont="1" applyFill="1" applyBorder="1" applyAlignment="1">
      <alignment horizontal="left" vertical="center" indent="2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3" fillId="0" borderId="12" xfId="51" applyNumberFormat="1" applyFont="1" applyFill="1" applyBorder="1" applyAlignment="1">
      <alignment vertical="center"/>
      <protection/>
    </xf>
    <xf numFmtId="37" fontId="3" fillId="0" borderId="12" xfId="51" applyNumberFormat="1" applyFont="1" applyFill="1" applyBorder="1" applyAlignment="1">
      <alignment vertical="center"/>
      <protection/>
    </xf>
    <xf numFmtId="0" fontId="3" fillId="0" borderId="0" xfId="51" applyFont="1" applyFill="1" applyAlignment="1">
      <alignment/>
      <protection/>
    </xf>
    <xf numFmtId="0" fontId="3" fillId="0" borderId="0" xfId="51" applyFont="1" applyFill="1" applyBorder="1" applyAlignment="1">
      <alignment/>
      <protection/>
    </xf>
    <xf numFmtId="37" fontId="3" fillId="0" borderId="0" xfId="51" applyNumberFormat="1" applyFont="1" applyFill="1" applyBorder="1" applyAlignment="1">
      <alignment/>
      <protection/>
    </xf>
    <xf numFmtId="0" fontId="0" fillId="0" borderId="0" xfId="0" applyAlignment="1">
      <alignment/>
    </xf>
    <xf numFmtId="175" fontId="0" fillId="0" borderId="0" xfId="46" applyNumberFormat="1" applyFont="1" applyAlignment="1">
      <alignment/>
    </xf>
    <xf numFmtId="37" fontId="3" fillId="0" borderId="13" xfId="51" applyNumberFormat="1" applyFont="1" applyFill="1" applyBorder="1" applyAlignment="1">
      <alignment vertical="center"/>
      <protection/>
    </xf>
    <xf numFmtId="173" fontId="4" fillId="0" borderId="14" xfId="51" applyNumberFormat="1" applyFont="1" applyFill="1" applyBorder="1" applyAlignment="1">
      <alignment vertical="center"/>
      <protection/>
    </xf>
    <xf numFmtId="173" fontId="3" fillId="0" borderId="14" xfId="51" applyNumberFormat="1" applyFont="1" applyFill="1" applyBorder="1" applyAlignment="1">
      <alignment vertical="center"/>
      <protection/>
    </xf>
    <xf numFmtId="37" fontId="3" fillId="0" borderId="15" xfId="51" applyNumberFormat="1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4" fontId="4" fillId="0" borderId="16" xfId="51" applyNumberFormat="1" applyFont="1" applyFill="1" applyBorder="1" applyAlignment="1">
      <alignment vertical="center"/>
      <protection/>
    </xf>
    <xf numFmtId="171" fontId="3" fillId="0" borderId="16" xfId="46" applyFont="1" applyFill="1" applyBorder="1" applyAlignment="1">
      <alignment vertical="center"/>
    </xf>
    <xf numFmtId="0" fontId="38" fillId="33" borderId="12" xfId="51" applyFont="1" applyFill="1" applyBorder="1" applyAlignment="1">
      <alignment horizontal="center" vertical="center" wrapText="1"/>
      <protection/>
    </xf>
    <xf numFmtId="0" fontId="38" fillId="33" borderId="16" xfId="51" applyFont="1" applyFill="1" applyBorder="1" applyAlignment="1">
      <alignment horizontal="center" vertical="center" wrapText="1"/>
      <protection/>
    </xf>
    <xf numFmtId="0" fontId="38" fillId="33" borderId="17" xfId="51" applyFont="1" applyFill="1" applyBorder="1" applyAlignment="1">
      <alignment horizontal="center" vertical="center" wrapText="1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6" xfId="51" applyFont="1" applyFill="1" applyBorder="1" applyAlignment="1">
      <alignment horizontal="center" vertical="center"/>
      <protection/>
    </xf>
    <xf numFmtId="0" fontId="38" fillId="33" borderId="17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30" zoomScaleNormal="130" zoomScalePageLayoutView="0" workbookViewId="0" topLeftCell="A1">
      <selection activeCell="B39" sqref="B39"/>
    </sheetView>
  </sheetViews>
  <sheetFormatPr defaultColWidth="0" defaultRowHeight="11.25" customHeight="1" zeroHeight="1"/>
  <cols>
    <col min="1" max="1" width="3.7109375" style="0" customWidth="1"/>
    <col min="2" max="2" width="40.7109375" style="0" customWidth="1"/>
    <col min="3" max="6" width="17.7109375" style="0" customWidth="1"/>
    <col min="7" max="7" width="3.57421875" style="0" customWidth="1"/>
    <col min="8" max="16384" width="0" style="0" hidden="1" customWidth="1"/>
  </cols>
  <sheetData>
    <row r="1" spans="1:4" ht="11.25" customHeight="1">
      <c r="A1" s="1"/>
      <c r="B1" s="2"/>
      <c r="C1" s="2"/>
      <c r="D1" s="3"/>
    </row>
    <row r="2" spans="1:6" ht="11.25" customHeight="1">
      <c r="A2" s="4"/>
      <c r="B2" s="35" t="s">
        <v>26</v>
      </c>
      <c r="C2" s="35"/>
      <c r="D2" s="35"/>
      <c r="E2" s="35"/>
      <c r="F2" s="35"/>
    </row>
    <row r="3" spans="1:6" ht="11.25" customHeight="1">
      <c r="A3" s="4"/>
      <c r="B3" s="36" t="s">
        <v>29</v>
      </c>
      <c r="C3" s="36"/>
      <c r="D3" s="36"/>
      <c r="E3" s="36"/>
      <c r="F3" s="36"/>
    </row>
    <row r="4" spans="1:6" ht="11.25" customHeight="1">
      <c r="A4" s="4"/>
      <c r="B4" s="36" t="s">
        <v>30</v>
      </c>
      <c r="C4" s="36"/>
      <c r="D4" s="36"/>
      <c r="E4" s="36"/>
      <c r="F4" s="36"/>
    </row>
    <row r="5" spans="1:6" ht="11.25" customHeight="1">
      <c r="A5" s="4"/>
      <c r="B5" s="36" t="s">
        <v>0</v>
      </c>
      <c r="C5" s="36"/>
      <c r="D5" s="36"/>
      <c r="E5" s="36"/>
      <c r="F5" s="36"/>
    </row>
    <row r="6" spans="1:4" ht="3" customHeight="1">
      <c r="A6" s="4"/>
      <c r="B6" s="4"/>
      <c r="C6" s="4"/>
      <c r="D6" s="5"/>
    </row>
    <row r="7" spans="1:6" ht="11.25" customHeight="1">
      <c r="A7" s="1"/>
      <c r="B7" s="37" t="s">
        <v>1</v>
      </c>
      <c r="C7" s="32" t="s">
        <v>2</v>
      </c>
      <c r="D7" s="32" t="s">
        <v>27</v>
      </c>
      <c r="E7" s="32" t="s">
        <v>25</v>
      </c>
      <c r="F7" s="32" t="s">
        <v>28</v>
      </c>
    </row>
    <row r="8" spans="1:6" ht="11.25" customHeight="1">
      <c r="A8" s="1"/>
      <c r="B8" s="38"/>
      <c r="C8" s="33"/>
      <c r="D8" s="33"/>
      <c r="E8" s="33"/>
      <c r="F8" s="33"/>
    </row>
    <row r="9" spans="1:6" ht="11.25" customHeight="1">
      <c r="A9" s="1"/>
      <c r="B9" s="39"/>
      <c r="C9" s="34"/>
      <c r="D9" s="34"/>
      <c r="E9" s="34"/>
      <c r="F9" s="34"/>
    </row>
    <row r="10" spans="1:6" ht="3" customHeight="1">
      <c r="A10" s="1"/>
      <c r="B10" s="15"/>
      <c r="C10" s="16"/>
      <c r="D10" s="22"/>
      <c r="E10" s="26"/>
      <c r="F10" s="26"/>
    </row>
    <row r="11" spans="1:7" ht="11.25" customHeight="1">
      <c r="A11" s="1"/>
      <c r="B11" s="14" t="s">
        <v>3</v>
      </c>
      <c r="C11" s="9">
        <f>+C13+C28</f>
        <v>5007050860235</v>
      </c>
      <c r="D11" s="23">
        <f>+D13+D28</f>
        <v>5703062197343</v>
      </c>
      <c r="E11" s="30">
        <f>+C11/$C$11*100</f>
        <v>100</v>
      </c>
      <c r="F11" s="30">
        <f>+D11/$D$11*100</f>
        <v>100</v>
      </c>
      <c r="G11" s="21"/>
    </row>
    <row r="12" spans="1:7" ht="11.25" customHeight="1">
      <c r="A12" s="1"/>
      <c r="B12" s="6"/>
      <c r="C12" s="7"/>
      <c r="D12" s="24"/>
      <c r="E12" s="28"/>
      <c r="F12" s="28"/>
      <c r="G12" s="21"/>
    </row>
    <row r="13" spans="1:7" ht="11.25" customHeight="1">
      <c r="A13" s="1"/>
      <c r="B13" s="8" t="s">
        <v>4</v>
      </c>
      <c r="C13" s="9">
        <f>SUM(C15+C22+C23+C21)</f>
        <v>4063184419040</v>
      </c>
      <c r="D13" s="23">
        <f>SUM(D15+D22+D23+D21)</f>
        <v>4546619559129</v>
      </c>
      <c r="E13" s="30">
        <f>+C13/$C$11*100</f>
        <v>81.14925397121489</v>
      </c>
      <c r="F13" s="30">
        <f aca="true" t="shared" si="0" ref="F13:F35">+D13/$D$11*100</f>
        <v>79.72242633522785</v>
      </c>
      <c r="G13" s="21"/>
    </row>
    <row r="14" spans="1:7" ht="11.25" customHeight="1">
      <c r="A14" s="1"/>
      <c r="B14" s="6"/>
      <c r="C14" s="7"/>
      <c r="D14" s="24"/>
      <c r="E14" s="28"/>
      <c r="F14" s="27"/>
      <c r="G14" s="21"/>
    </row>
    <row r="15" spans="1:7" ht="11.25" customHeight="1">
      <c r="A15" s="1"/>
      <c r="B15" s="10" t="s">
        <v>5</v>
      </c>
      <c r="C15" s="7">
        <f>SUM(C16:C20)</f>
        <v>3734084473821</v>
      </c>
      <c r="D15" s="24">
        <f>SUM(D16:D20)</f>
        <v>4223281358252</v>
      </c>
      <c r="E15" s="31">
        <f aca="true" t="shared" si="1" ref="E15:E35">+C15/$C$11*100</f>
        <v>74.57652374726918</v>
      </c>
      <c r="F15" s="31">
        <f t="shared" si="0"/>
        <v>74.05287216084695</v>
      </c>
      <c r="G15" s="21"/>
    </row>
    <row r="16" spans="1:7" ht="11.25" customHeight="1">
      <c r="A16" s="1"/>
      <c r="B16" s="11" t="s">
        <v>24</v>
      </c>
      <c r="C16" s="7">
        <v>1989572764600</v>
      </c>
      <c r="D16" s="24">
        <v>2295828334500</v>
      </c>
      <c r="E16" s="31">
        <f t="shared" si="1"/>
        <v>39.735421511308985</v>
      </c>
      <c r="F16" s="31">
        <f t="shared" si="0"/>
        <v>40.256063410453486</v>
      </c>
      <c r="G16" s="21"/>
    </row>
    <row r="17" spans="1:7" ht="11.25" customHeight="1">
      <c r="A17" s="1"/>
      <c r="B17" s="11" t="s">
        <v>6</v>
      </c>
      <c r="C17" s="7">
        <v>888664565314</v>
      </c>
      <c r="D17" s="24">
        <v>1011075588853</v>
      </c>
      <c r="E17" s="31">
        <f t="shared" si="1"/>
        <v>17.748263201630262</v>
      </c>
      <c r="F17" s="31">
        <f t="shared" si="0"/>
        <v>17.72864390860142</v>
      </c>
      <c r="G17" s="21"/>
    </row>
    <row r="18" spans="1:7" ht="11.25" customHeight="1">
      <c r="A18" s="1"/>
      <c r="B18" s="11" t="s">
        <v>7</v>
      </c>
      <c r="C18" s="7">
        <v>635638772654</v>
      </c>
      <c r="D18" s="24">
        <v>678684384635</v>
      </c>
      <c r="E18" s="31">
        <f t="shared" si="1"/>
        <v>12.694873497333859</v>
      </c>
      <c r="F18" s="31">
        <f t="shared" si="0"/>
        <v>11.900350393358718</v>
      </c>
      <c r="G18" s="21"/>
    </row>
    <row r="19" spans="1:7" ht="11.25" customHeight="1">
      <c r="A19" s="1"/>
      <c r="B19" s="11" t="s">
        <v>8</v>
      </c>
      <c r="C19" s="7">
        <v>216594561901</v>
      </c>
      <c r="D19" s="24">
        <v>232621990801</v>
      </c>
      <c r="E19" s="31">
        <f t="shared" si="1"/>
        <v>4.325791128289725</v>
      </c>
      <c r="F19" s="31">
        <f t="shared" si="0"/>
        <v>4.078896262246206</v>
      </c>
      <c r="G19" s="21"/>
    </row>
    <row r="20" spans="1:7" ht="11.25" customHeight="1">
      <c r="A20" s="1"/>
      <c r="B20" s="11" t="s">
        <v>9</v>
      </c>
      <c r="C20" s="7">
        <v>3613809352</v>
      </c>
      <c r="D20" s="24">
        <v>5071059463</v>
      </c>
      <c r="E20" s="31">
        <f t="shared" si="1"/>
        <v>0.07217440870633358</v>
      </c>
      <c r="F20" s="31">
        <f t="shared" si="0"/>
        <v>0.08891818618710762</v>
      </c>
      <c r="G20" s="21"/>
    </row>
    <row r="21" spans="1:7" ht="11.25" customHeight="1">
      <c r="A21" s="1"/>
      <c r="B21" s="10" t="s">
        <v>23</v>
      </c>
      <c r="C21" s="7">
        <v>165506245145</v>
      </c>
      <c r="D21" s="24">
        <v>161451964222</v>
      </c>
      <c r="E21" s="31">
        <f t="shared" si="1"/>
        <v>3.3054636304859137</v>
      </c>
      <c r="F21" s="31">
        <f t="shared" si="0"/>
        <v>2.830969725303344</v>
      </c>
      <c r="G21" s="21"/>
    </row>
    <row r="22" spans="1:7" ht="11.25" customHeight="1">
      <c r="A22" s="1"/>
      <c r="B22" s="10" t="s">
        <v>10</v>
      </c>
      <c r="C22" s="7">
        <v>99920126564</v>
      </c>
      <c r="D22" s="24">
        <v>98018406709</v>
      </c>
      <c r="E22" s="31">
        <f t="shared" si="1"/>
        <v>1.9955884082893134</v>
      </c>
      <c r="F22" s="31">
        <f t="shared" si="0"/>
        <v>1.7186978384115432</v>
      </c>
      <c r="G22" s="21"/>
    </row>
    <row r="23" spans="1:7" ht="11.25" customHeight="1">
      <c r="A23" s="1"/>
      <c r="B23" s="10" t="s">
        <v>11</v>
      </c>
      <c r="C23" s="7">
        <f>SUM(C24:C26)</f>
        <v>63673573510</v>
      </c>
      <c r="D23" s="24">
        <f>SUM(D24:D26)</f>
        <v>63867829946</v>
      </c>
      <c r="E23" s="31">
        <f t="shared" si="1"/>
        <v>1.2716781851704928</v>
      </c>
      <c r="F23" s="31">
        <f t="shared" si="0"/>
        <v>1.1198866106660277</v>
      </c>
      <c r="G23" s="21"/>
    </row>
    <row r="24" spans="1:7" ht="11.25" customHeight="1">
      <c r="A24" s="1"/>
      <c r="B24" s="11" t="s">
        <v>12</v>
      </c>
      <c r="C24" s="7">
        <v>44955196314</v>
      </c>
      <c r="D24" s="24">
        <v>46701664291</v>
      </c>
      <c r="E24" s="31">
        <f t="shared" si="1"/>
        <v>0.8978378204828157</v>
      </c>
      <c r="F24" s="31">
        <f t="shared" si="0"/>
        <v>0.8188875147242449</v>
      </c>
      <c r="G24" s="21"/>
    </row>
    <row r="25" spans="1:7" ht="11.25" customHeight="1">
      <c r="A25" s="1"/>
      <c r="B25" s="11" t="s">
        <v>13</v>
      </c>
      <c r="C25" s="7">
        <v>17854034431</v>
      </c>
      <c r="D25" s="24">
        <v>16297281429</v>
      </c>
      <c r="E25" s="31">
        <f t="shared" si="1"/>
        <v>0.35657785249982543</v>
      </c>
      <c r="F25" s="31">
        <f t="shared" si="0"/>
        <v>0.28576369790588535</v>
      </c>
      <c r="G25" s="21"/>
    </row>
    <row r="26" spans="1:7" ht="11.25" customHeight="1">
      <c r="A26" s="1"/>
      <c r="B26" s="11" t="s">
        <v>14</v>
      </c>
      <c r="C26" s="7">
        <v>864342765</v>
      </c>
      <c r="D26" s="24">
        <v>868884226</v>
      </c>
      <c r="E26" s="31">
        <f t="shared" si="1"/>
        <v>0.017262512187851693</v>
      </c>
      <c r="F26" s="31">
        <f t="shared" si="0"/>
        <v>0.015235398035897357</v>
      </c>
      <c r="G26" s="21"/>
    </row>
    <row r="27" spans="1:7" ht="11.25" customHeight="1">
      <c r="A27" s="1"/>
      <c r="B27" s="10"/>
      <c r="C27" s="7"/>
      <c r="D27" s="24"/>
      <c r="E27" s="28"/>
      <c r="F27" s="27"/>
      <c r="G27" s="21"/>
    </row>
    <row r="28" spans="1:7" ht="11.25" customHeight="1">
      <c r="A28" s="1"/>
      <c r="B28" s="8" t="s">
        <v>15</v>
      </c>
      <c r="C28" s="9">
        <f>SUM(C30:C33)</f>
        <v>943866441195</v>
      </c>
      <c r="D28" s="23">
        <f>SUM(D30:D33)</f>
        <v>1156442638214</v>
      </c>
      <c r="E28" s="30">
        <f t="shared" si="1"/>
        <v>18.85074602878511</v>
      </c>
      <c r="F28" s="30">
        <f t="shared" si="0"/>
        <v>20.27757366477215</v>
      </c>
      <c r="G28" s="21"/>
    </row>
    <row r="29" spans="1:7" ht="11.25" customHeight="1">
      <c r="A29" s="1"/>
      <c r="B29" s="6"/>
      <c r="C29" s="7"/>
      <c r="D29" s="24"/>
      <c r="E29" s="28"/>
      <c r="F29" s="27"/>
      <c r="G29" s="21"/>
    </row>
    <row r="30" spans="1:7" ht="11.25" customHeight="1">
      <c r="A30" s="1"/>
      <c r="B30" s="10" t="s">
        <v>16</v>
      </c>
      <c r="C30" s="7">
        <v>576974594347</v>
      </c>
      <c r="D30" s="24">
        <v>731139640239</v>
      </c>
      <c r="E30" s="31">
        <f t="shared" si="1"/>
        <v>11.523242132993241</v>
      </c>
      <c r="F30" s="31">
        <f t="shared" si="0"/>
        <v>12.82012390781273</v>
      </c>
      <c r="G30" s="21"/>
    </row>
    <row r="31" spans="1:7" ht="11.25" customHeight="1">
      <c r="A31" s="1"/>
      <c r="B31" s="10" t="s">
        <v>18</v>
      </c>
      <c r="C31" s="7">
        <v>298630271289</v>
      </c>
      <c r="D31" s="24">
        <v>346801483362</v>
      </c>
      <c r="E31" s="31">
        <f>+C31/$C$11*100</f>
        <v>5.964194884870495</v>
      </c>
      <c r="F31" s="31">
        <f>+D31/$D$11*100</f>
        <v>6.080969685436209</v>
      </c>
      <c r="G31" s="21"/>
    </row>
    <row r="32" spans="1:7" ht="11.25" customHeight="1">
      <c r="A32" s="1"/>
      <c r="B32" s="10" t="s">
        <v>17</v>
      </c>
      <c r="C32" s="7">
        <v>42594371028</v>
      </c>
      <c r="D32" s="24">
        <v>47838239091</v>
      </c>
      <c r="E32" s="31">
        <f t="shared" si="1"/>
        <v>0.8506878043975149</v>
      </c>
      <c r="F32" s="31">
        <f t="shared" si="0"/>
        <v>0.8388167169785972</v>
      </c>
      <c r="G32" s="21"/>
    </row>
    <row r="33" spans="1:7" ht="11.25" customHeight="1">
      <c r="A33" s="1"/>
      <c r="B33" s="10" t="s">
        <v>19</v>
      </c>
      <c r="C33" s="7">
        <f>SUM(C34:C35)</f>
        <v>25667204531</v>
      </c>
      <c r="D33" s="24">
        <f>SUM(D34:D35)</f>
        <v>30663275522</v>
      </c>
      <c r="E33" s="31">
        <f t="shared" si="1"/>
        <v>0.5126212065238606</v>
      </c>
      <c r="F33" s="31">
        <f t="shared" si="0"/>
        <v>0.5376633545446114</v>
      </c>
      <c r="G33" s="21"/>
    </row>
    <row r="34" spans="1:7" ht="11.25" customHeight="1">
      <c r="A34" s="1"/>
      <c r="B34" s="11" t="s">
        <v>20</v>
      </c>
      <c r="C34" s="7">
        <v>24447731845</v>
      </c>
      <c r="D34" s="24">
        <v>29650710884</v>
      </c>
      <c r="E34" s="31">
        <f t="shared" si="1"/>
        <v>0.4882660976975292</v>
      </c>
      <c r="F34" s="31">
        <f t="shared" si="0"/>
        <v>0.519908600993585</v>
      </c>
      <c r="G34" s="21"/>
    </row>
    <row r="35" spans="1:7" ht="11.25" customHeight="1">
      <c r="A35" s="1"/>
      <c r="B35" s="11" t="s">
        <v>21</v>
      </c>
      <c r="C35" s="7">
        <v>1219472686</v>
      </c>
      <c r="D35" s="24">
        <v>1012564638</v>
      </c>
      <c r="E35" s="31">
        <f t="shared" si="1"/>
        <v>0.024355108826331465</v>
      </c>
      <c r="F35" s="31">
        <f t="shared" si="0"/>
        <v>0.017754753551026393</v>
      </c>
      <c r="G35" s="21"/>
    </row>
    <row r="36" spans="1:6" ht="3" customHeight="1">
      <c r="A36" s="1"/>
      <c r="B36" s="12"/>
      <c r="C36" s="13"/>
      <c r="D36" s="25"/>
      <c r="E36" s="29"/>
      <c r="F36" s="29"/>
    </row>
    <row r="37" spans="1:4" s="20" customFormat="1" ht="15" customHeight="1">
      <c r="A37" s="17"/>
      <c r="B37" s="18" t="s">
        <v>22</v>
      </c>
      <c r="C37" s="19"/>
      <c r="D37" s="19"/>
    </row>
    <row r="38" ht="11.25" customHeight="1"/>
  </sheetData>
  <sheetProtection/>
  <mergeCells count="9">
    <mergeCell ref="E7:E9"/>
    <mergeCell ref="F7:F9"/>
    <mergeCell ref="B2:F2"/>
    <mergeCell ref="B3:F3"/>
    <mergeCell ref="B4:F4"/>
    <mergeCell ref="B5:F5"/>
    <mergeCell ref="B7:B9"/>
    <mergeCell ref="C7:C9"/>
    <mergeCell ref="D7:D9"/>
  </mergeCells>
  <printOptions horizontalCentered="1"/>
  <pageMargins left="0.5905511811023623" right="0.5905511811023623" top="1.7716535433070868" bottom="0.984251968503937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2015-04-09T17:04:05Z</cp:lastPrinted>
  <dcterms:created xsi:type="dcterms:W3CDTF">2014-04-05T00:05:01Z</dcterms:created>
  <dcterms:modified xsi:type="dcterms:W3CDTF">2015-04-10T22:47:02Z</dcterms:modified>
  <cp:category/>
  <cp:version/>
  <cp:contentType/>
  <cp:contentStatus/>
</cp:coreProperties>
</file>